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20" yWindow="0" windowWidth="10770" windowHeight="10110"/>
  </bookViews>
  <sheets>
    <sheet name="19.13_2018" sheetId="9" r:id="rId1"/>
  </sheets>
  <definedNames>
    <definedName name="_Key1" localSheetId="0" hidden="1">'19.13_2018'!$A$23:$A$53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'19.13_2018'!$A$14:$O$74</definedName>
    <definedName name="_xlnm.Print_Area" localSheetId="0">'19.13_2018'!$A$1:$O$220</definedName>
    <definedName name="Imprimir_área_IM" localSheetId="0">'19.13_2018'!$A$14:$O$147</definedName>
  </definedNames>
  <calcPr calcId="152511"/>
</workbook>
</file>

<file path=xl/calcChain.xml><?xml version="1.0" encoding="utf-8"?>
<calcChain xmlns="http://schemas.openxmlformats.org/spreadsheetml/2006/main">
  <c r="D70" i="9" l="1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0" i="9"/>
  <c r="D19" i="9"/>
  <c r="D18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0" i="9"/>
  <c r="C19" i="9"/>
  <c r="C18" i="9"/>
  <c r="D17" i="9"/>
  <c r="C17" i="9"/>
  <c r="O16" i="9"/>
  <c r="N16" i="9"/>
  <c r="M16" i="9"/>
  <c r="L16" i="9"/>
  <c r="K16" i="9"/>
  <c r="J16" i="9"/>
  <c r="I16" i="9"/>
  <c r="H16" i="9"/>
  <c r="G16" i="9"/>
  <c r="F16" i="9"/>
  <c r="E16" i="9"/>
  <c r="O22" i="9"/>
  <c r="N22" i="9"/>
  <c r="M22" i="9"/>
  <c r="L22" i="9"/>
  <c r="K22" i="9"/>
  <c r="J22" i="9"/>
  <c r="I22" i="9"/>
  <c r="H22" i="9"/>
  <c r="G22" i="9"/>
  <c r="F22" i="9"/>
  <c r="E22" i="9"/>
  <c r="O55" i="9"/>
  <c r="N55" i="9"/>
  <c r="M55" i="9"/>
  <c r="L55" i="9"/>
  <c r="K55" i="9"/>
  <c r="J55" i="9"/>
  <c r="I55" i="9"/>
  <c r="H55" i="9"/>
  <c r="G55" i="9"/>
  <c r="F55" i="9"/>
  <c r="E55" i="9"/>
  <c r="M89" i="9"/>
  <c r="L89" i="9"/>
  <c r="K89" i="9"/>
  <c r="J89" i="9"/>
  <c r="I89" i="9"/>
  <c r="H89" i="9"/>
  <c r="G89" i="9"/>
  <c r="F89" i="9"/>
  <c r="E89" i="9"/>
  <c r="D89" i="9"/>
  <c r="C89" i="9"/>
  <c r="B89" i="9"/>
  <c r="M95" i="9"/>
  <c r="L95" i="9"/>
  <c r="K95" i="9"/>
  <c r="J95" i="9"/>
  <c r="I95" i="9"/>
  <c r="H95" i="9"/>
  <c r="G95" i="9"/>
  <c r="F95" i="9"/>
  <c r="E95" i="9"/>
  <c r="D95" i="9"/>
  <c r="C95" i="9"/>
  <c r="B95" i="9"/>
  <c r="M128" i="9"/>
  <c r="L128" i="9"/>
  <c r="K128" i="9"/>
  <c r="J128" i="9"/>
  <c r="I128" i="9"/>
  <c r="H128" i="9"/>
  <c r="G128" i="9"/>
  <c r="F128" i="9"/>
  <c r="E128" i="9"/>
  <c r="D128" i="9"/>
  <c r="C128" i="9"/>
  <c r="B128" i="9"/>
  <c r="N163" i="9"/>
  <c r="M163" i="9"/>
  <c r="L163" i="9"/>
  <c r="K163" i="9"/>
  <c r="J163" i="9"/>
  <c r="I163" i="9"/>
  <c r="H163" i="9"/>
  <c r="G163" i="9"/>
  <c r="F163" i="9"/>
  <c r="E163" i="9"/>
  <c r="D163" i="9"/>
  <c r="C163" i="9"/>
  <c r="B163" i="9"/>
  <c r="N169" i="9"/>
  <c r="M169" i="9"/>
  <c r="L169" i="9"/>
  <c r="K169" i="9"/>
  <c r="J169" i="9"/>
  <c r="I169" i="9"/>
  <c r="H169" i="9"/>
  <c r="G169" i="9"/>
  <c r="F169" i="9"/>
  <c r="E169" i="9"/>
  <c r="D169" i="9"/>
  <c r="C169" i="9"/>
  <c r="B169" i="9"/>
  <c r="N202" i="9"/>
  <c r="M202" i="9"/>
  <c r="L202" i="9"/>
  <c r="K202" i="9"/>
  <c r="J202" i="9"/>
  <c r="I202" i="9"/>
  <c r="H202" i="9"/>
  <c r="G202" i="9"/>
  <c r="F202" i="9"/>
  <c r="E202" i="9"/>
  <c r="D202" i="9"/>
  <c r="C202" i="9"/>
  <c r="B202" i="9"/>
  <c r="B30" i="9" l="1"/>
  <c r="B34" i="9"/>
  <c r="B38" i="9"/>
  <c r="B42" i="9"/>
  <c r="B46" i="9"/>
  <c r="B50" i="9"/>
  <c r="B26" i="9"/>
  <c r="O14" i="9"/>
  <c r="N161" i="9"/>
  <c r="B161" i="9"/>
  <c r="J161" i="9"/>
  <c r="F161" i="9"/>
  <c r="B60" i="9"/>
  <c r="B64" i="9"/>
  <c r="B68" i="9"/>
  <c r="B66" i="9"/>
  <c r="B62" i="9"/>
  <c r="B58" i="9"/>
  <c r="B70" i="9"/>
  <c r="B24" i="9"/>
  <c r="B28" i="9"/>
  <c r="B32" i="9"/>
  <c r="B36" i="9"/>
  <c r="B40" i="9"/>
  <c r="B44" i="9"/>
  <c r="B48" i="9"/>
  <c r="B52" i="9"/>
  <c r="M14" i="9"/>
  <c r="L14" i="9"/>
  <c r="K14" i="9"/>
  <c r="H14" i="9"/>
  <c r="B59" i="9"/>
  <c r="E14" i="9"/>
  <c r="G14" i="9"/>
  <c r="I14" i="9"/>
  <c r="B57" i="9"/>
  <c r="B61" i="9"/>
  <c r="B65" i="9"/>
  <c r="B69" i="9"/>
  <c r="B63" i="9"/>
  <c r="B67" i="9"/>
  <c r="G161" i="9"/>
  <c r="D161" i="9"/>
  <c r="L161" i="9"/>
  <c r="D22" i="9"/>
  <c r="E161" i="9"/>
  <c r="I161" i="9"/>
  <c r="M161" i="9"/>
  <c r="B25" i="9"/>
  <c r="B29" i="9"/>
  <c r="B33" i="9"/>
  <c r="B37" i="9"/>
  <c r="B41" i="9"/>
  <c r="B45" i="9"/>
  <c r="B49" i="9"/>
  <c r="B53" i="9"/>
  <c r="C161" i="9"/>
  <c r="K161" i="9"/>
  <c r="H161" i="9"/>
  <c r="B19" i="9"/>
  <c r="D16" i="9"/>
  <c r="B20" i="9"/>
  <c r="B18" i="9"/>
  <c r="D55" i="9"/>
  <c r="C55" i="9"/>
  <c r="C87" i="9"/>
  <c r="K87" i="9"/>
  <c r="D87" i="9"/>
  <c r="H87" i="9"/>
  <c r="L87" i="9"/>
  <c r="E87" i="9"/>
  <c r="I87" i="9"/>
  <c r="M87" i="9"/>
  <c r="G87" i="9"/>
  <c r="B87" i="9"/>
  <c r="F87" i="9"/>
  <c r="J87" i="9"/>
  <c r="B23" i="9"/>
  <c r="B27" i="9"/>
  <c r="B31" i="9"/>
  <c r="B35" i="9"/>
  <c r="B39" i="9"/>
  <c r="B43" i="9"/>
  <c r="B47" i="9"/>
  <c r="B51" i="9"/>
  <c r="B17" i="9"/>
  <c r="B56" i="9"/>
  <c r="C22" i="9"/>
  <c r="F14" i="9"/>
  <c r="J14" i="9"/>
  <c r="N14" i="9"/>
  <c r="C16" i="9"/>
  <c r="B16" i="9" l="1"/>
  <c r="B55" i="9"/>
  <c r="D14" i="9"/>
  <c r="B22" i="9"/>
  <c r="C14" i="9"/>
  <c r="B14" i="9" l="1"/>
</calcChain>
</file>

<file path=xl/sharedStrings.xml><?xml version="1.0" encoding="utf-8"?>
<sst xmlns="http://schemas.openxmlformats.org/spreadsheetml/2006/main" count="247" uniqueCount="90">
  <si>
    <t>SNS</t>
  </si>
  <si>
    <t>DPT</t>
  </si>
  <si>
    <t>SABIN</t>
  </si>
  <si>
    <t>BCG</t>
  </si>
  <si>
    <t>--P--</t>
  </si>
  <si>
    <t>PPD</t>
  </si>
  <si>
    <t>19.13 Dosis Aplicadas según Producto Biológico por Delegación 
Primera Parte</t>
  </si>
  <si>
    <t>Delegación</t>
  </si>
  <si>
    <t>Biológicos</t>
  </si>
  <si>
    <t>Total</t>
  </si>
  <si>
    <t>Subtotal</t>
  </si>
  <si>
    <t>DPAT+IPV/HIB
(Pentavalente Acelular)</t>
  </si>
  <si>
    <t>Anti-
Rotavirus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</si>
  <si>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</si>
  <si>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</si>
  <si>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</si>
  <si>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</si>
  <si>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</si>
  <si>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</si>
  <si>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</si>
  <si>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</si>
  <si>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</si>
  <si>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</si>
  <si>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</si>
  <si>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</si>
  <si>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</si>
  <si>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</si>
  <si>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</si>
  <si>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</si>
  <si>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</si>
  <si>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</si>
  <si>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</si>
  <si>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</si>
  <si>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</si>
  <si>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</si>
  <si>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</si>
  <si>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</si>
  <si>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</si>
  <si>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</si>
  <si>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</si>
  <si>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</si>
  <si>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</si>
  <si>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</si>
  <si>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</si>
  <si>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</si>
  <si>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</si>
  <si>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</si>
  <si>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</si>
  <si>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</si>
  <si>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</si>
  <si>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</si>
  <si>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</si>
  <si>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</si>
  <si>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</si>
  <si>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</si>
  <si>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</si>
  <si>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</si>
  <si>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</si>
  <si>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</si>
  <si>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</si>
  <si>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</si>
  <si>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</si>
  <si>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</si>
  <si>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</si>
  <si>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</si>
  <si>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(SM7-3/1)</t>
  </si>
  <si>
    <t>D.H. = Derechohabientes</t>
  </si>
  <si>
    <t>No D.H. = No Derechohabientes</t>
  </si>
  <si>
    <t>19.13 Dosis Aplicadas según Producto Biológico por Delegación 
Segunda Parte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</si>
  <si>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</si>
  <si>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</si>
  <si>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</si>
  <si>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</si>
  <si>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</si>
  <si>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</si>
  <si>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</si>
  <si>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19.13 Dosis Aplicadas según Producto Biológico por Delegación
Tercera Parte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</si>
  <si>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</si>
  <si>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</si>
  <si>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</si>
  <si>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</si>
  <si>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</si>
  <si>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</si>
  <si>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</si>
  <si>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</si>
  <si>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</si>
  <si>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</si>
  <si>
    <t>Ciudad de México</t>
  </si>
  <si>
    <t>Anuario Estadístico 2018</t>
  </si>
  <si>
    <t>Tdpa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</si>
</sst>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8"/>
      <name val="Calibri"/>
      <family val="2"/>
    </font>
    <font>
      <sz val="10"/>
      <name val="Montserrat"/>
    </font>
    <font>
      <sz val="12"/>
      <name val="Montserrat"/>
    </font>
    <font>
      <b/>
      <sz val="11"/>
      <name val="Montserrat"/>
    </font>
    <font>
      <b/>
      <sz val="10"/>
      <name val="Montserrat"/>
    </font>
    <font>
      <b/>
      <sz val="14"/>
      <name val="Montserrat"/>
    </font>
    <font>
      <sz val="1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0"/>
      <color theme="1"/>
      <name val="Montserrat"/>
    </font>
    <font>
      <sz val="12"/>
      <color theme="1"/>
      <name val="Montserrat"/>
    </font>
    <font>
      <sz val="9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Alignment="1">
      <alignment vertical="center"/>
    </xf>
    <xf numFmtId="0" fontId="7" fillId="0" borderId="1" xfId="1" applyFont="1" applyFill="1" applyBorder="1" applyAlignment="1" applyProtection="1">
      <alignment horizontal="centerContinuous" vertical="center"/>
    </xf>
    <xf numFmtId="0" fontId="4" fillId="0" borderId="0" xfId="1" applyFont="1" applyFill="1" applyBorder="1" applyAlignment="1">
      <alignment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6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right" vertical="center"/>
    </xf>
    <xf numFmtId="164" fontId="9" fillId="0" borderId="0" xfId="1" applyNumberFormat="1" applyFont="1" applyFill="1" applyAlignment="1" applyProtection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6" fillId="0" borderId="1" xfId="1" applyNumberFormat="1" applyFont="1" applyFill="1" applyBorder="1" applyAlignment="1" applyProtection="1">
      <alignment horizontal="right" vertical="center"/>
    </xf>
    <xf numFmtId="164" fontId="9" fillId="0" borderId="1" xfId="1" applyNumberFormat="1" applyFont="1" applyFill="1" applyBorder="1" applyAlignment="1" applyProtection="1">
      <alignment horizontal="right" vertical="center"/>
    </xf>
    <xf numFmtId="3" fontId="11" fillId="0" borderId="1" xfId="0" applyNumberFormat="1" applyFont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4" fontId="4" fillId="0" borderId="0" xfId="1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9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1" xfId="1" applyFont="1" applyFill="1" applyBorder="1" applyAlignment="1" applyProtection="1">
      <alignment horizontal="centerContinuous" vertical="center"/>
    </xf>
    <xf numFmtId="0" fontId="6" fillId="0" borderId="0" xfId="1" applyFont="1" applyFill="1" applyBorder="1" applyAlignment="1" applyProtection="1">
      <alignment horizontal="centerContinuous" vertical="center"/>
    </xf>
    <xf numFmtId="0" fontId="7" fillId="0" borderId="0" xfId="1" applyFont="1" applyFill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horizontal="centerContinuous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164" fontId="9" fillId="0" borderId="0" xfId="1" applyNumberFormat="1" applyFont="1" applyFill="1" applyAlignment="1" applyProtection="1">
      <alignment vertical="center"/>
    </xf>
    <xf numFmtId="3" fontId="9" fillId="0" borderId="0" xfId="1" applyNumberFormat="1" applyFont="1" applyFill="1" applyAlignment="1" applyProtection="1">
      <alignment horizontal="right" vertical="center"/>
    </xf>
    <xf numFmtId="3" fontId="9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Fill="1" applyAlignment="1" applyProtection="1">
      <alignment horizontal="center" vertical="center"/>
    </xf>
    <xf numFmtId="164" fontId="9" fillId="0" borderId="0" xfId="1" applyNumberFormat="1" applyFont="1" applyFill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centerContinuous" vertical="center"/>
    </xf>
    <xf numFmtId="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164" fontId="5" fillId="0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33" Type="http://schemas.openxmlformats.org/officeDocument/2006/relationships/image" Target="../media/image3.jpeg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jpe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Relationship Id="rId8" Type="http://schemas.openxmlformats.org/officeDocument/2006/relationships/hyperlink" Target="javascript:detalle(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220</xdr:row>
      <xdr:rowOff>0</xdr:rowOff>
    </xdr:from>
    <xdr:to>
      <xdr:col>15</xdr:col>
      <xdr:colOff>85725</xdr:colOff>
      <xdr:row>220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95203</xdr:colOff>
      <xdr:row>0</xdr:row>
      <xdr:rowOff>35722</xdr:rowOff>
    </xdr:from>
    <xdr:to>
      <xdr:col>14</xdr:col>
      <xdr:colOff>1107281</xdr:colOff>
      <xdr:row>4</xdr:row>
      <xdr:rowOff>23813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8484" y="35722"/>
          <a:ext cx="2262235" cy="797716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119063</xdr:colOff>
      <xdr:row>73</xdr:row>
      <xdr:rowOff>59531</xdr:rowOff>
    </xdr:from>
    <xdr:to>
      <xdr:col>13</xdr:col>
      <xdr:colOff>24773</xdr:colOff>
      <xdr:row>76</xdr:row>
      <xdr:rowOff>190499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2032" y="14692312"/>
          <a:ext cx="2406022" cy="76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416719</xdr:colOff>
      <xdr:row>146</xdr:row>
      <xdr:rowOff>59536</xdr:rowOff>
    </xdr:from>
    <xdr:to>
      <xdr:col>14</xdr:col>
      <xdr:colOff>35717</xdr:colOff>
      <xdr:row>150</xdr:row>
      <xdr:rowOff>48373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9844" y="29539411"/>
          <a:ext cx="2119311" cy="786556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35718</xdr:rowOff>
    </xdr:from>
    <xdr:to>
      <xdr:col>0</xdr:col>
      <xdr:colOff>2631281</xdr:colOff>
      <xdr:row>3</xdr:row>
      <xdr:rowOff>192562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18"/>
          <a:ext cx="2595563" cy="764063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73</xdr:row>
      <xdr:rowOff>35718</xdr:rowOff>
    </xdr:from>
    <xdr:to>
      <xdr:col>0</xdr:col>
      <xdr:colOff>2786062</xdr:colOff>
      <xdr:row>77</xdr:row>
      <xdr:rowOff>23812</xdr:rowOff>
    </xdr:to>
    <xdr:pic>
      <xdr:nvPicPr>
        <xdr:cNvPr id="50" name="Imagen 49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14668499"/>
          <a:ext cx="2750344" cy="821532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146</xdr:row>
      <xdr:rowOff>35718</xdr:rowOff>
    </xdr:from>
    <xdr:to>
      <xdr:col>0</xdr:col>
      <xdr:colOff>2678906</xdr:colOff>
      <xdr:row>150</xdr:row>
      <xdr:rowOff>83343</xdr:rowOff>
    </xdr:to>
    <xdr:pic>
      <xdr:nvPicPr>
        <xdr:cNvPr id="51" name="Imagen 50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29515593"/>
          <a:ext cx="2643188" cy="845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" transitionEvaluation="1">
    <tabColor theme="0"/>
    <pageSetUpPr fitToPage="1"/>
  </sheetPr>
  <dimension ref="A1:AR220"/>
  <sheetViews>
    <sheetView showGridLines="0" tabSelected="1" topLeftCell="C1" zoomScale="80" zoomScaleNormal="80" zoomScaleSheetLayoutView="67" workbookViewId="0">
      <selection activeCell="N12" sqref="N12"/>
    </sheetView>
  </sheetViews>
  <sheetFormatPr baseColWidth="10" defaultColWidth="12.42578125" defaultRowHeight="15" x14ac:dyDescent="0.25"/>
  <cols>
    <col min="1" max="1" width="54.42578125" style="5" customWidth="1"/>
    <col min="2" max="15" width="18.7109375" style="5" customWidth="1"/>
    <col min="16" max="16" width="11.140625" style="5" customWidth="1"/>
    <col min="17" max="16384" width="12.42578125" style="5"/>
  </cols>
  <sheetData>
    <row r="1" spans="1:16" ht="15.75" customHeight="1" x14ac:dyDescent="0.25"/>
    <row r="2" spans="1:16" ht="15.75" customHeight="1" x14ac:dyDescent="0.25"/>
    <row r="3" spans="1:16" ht="15.75" customHeight="1" x14ac:dyDescent="0.25"/>
    <row r="4" spans="1:16" ht="15.75" customHeight="1" x14ac:dyDescent="0.25"/>
    <row r="5" spans="1:16" ht="15.75" customHeight="1" x14ac:dyDescent="0.25"/>
    <row r="6" spans="1:16" s="6" customFormat="1" ht="17.25" customHeight="1" x14ac:dyDescent="0.25">
      <c r="A6" s="66" t="s">
        <v>88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6" ht="13.5" customHeight="1" x14ac:dyDescent="0.25">
      <c r="A7" s="7"/>
    </row>
    <row r="8" spans="1:16" s="9" customFormat="1" ht="37.5" customHeight="1" x14ac:dyDescent="0.25">
      <c r="A8" s="62" t="s">
        <v>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8"/>
    </row>
    <row r="9" spans="1:16" ht="13.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6" s="34" customFormat="1" ht="21.75" customHeight="1" x14ac:dyDescent="0.25">
      <c r="A10" s="63" t="s">
        <v>7</v>
      </c>
      <c r="B10" s="67" t="s">
        <v>9</v>
      </c>
      <c r="C10" s="70" t="s">
        <v>10</v>
      </c>
      <c r="D10" s="71"/>
      <c r="E10" s="63" t="s">
        <v>8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35"/>
    </row>
    <row r="11" spans="1:16" s="34" customFormat="1" ht="30.75" customHeight="1" x14ac:dyDescent="0.25">
      <c r="A11" s="63"/>
      <c r="B11" s="68"/>
      <c r="C11" s="72"/>
      <c r="D11" s="73"/>
      <c r="E11" s="63" t="s">
        <v>3</v>
      </c>
      <c r="F11" s="63"/>
      <c r="G11" s="65" t="s">
        <v>11</v>
      </c>
      <c r="H11" s="65"/>
      <c r="I11" s="64" t="s">
        <v>12</v>
      </c>
      <c r="J11" s="63"/>
      <c r="K11" s="1" t="s">
        <v>2</v>
      </c>
      <c r="L11" s="63" t="s">
        <v>1</v>
      </c>
      <c r="M11" s="63"/>
      <c r="N11" s="63" t="s">
        <v>89</v>
      </c>
      <c r="O11" s="63"/>
    </row>
    <row r="12" spans="1:16" s="34" customFormat="1" ht="19.5" customHeight="1" x14ac:dyDescent="0.25">
      <c r="A12" s="63"/>
      <c r="B12" s="69"/>
      <c r="C12" s="1" t="s">
        <v>4</v>
      </c>
      <c r="D12" s="12" t="s">
        <v>0</v>
      </c>
      <c r="E12" s="1" t="s">
        <v>4</v>
      </c>
      <c r="F12" s="12" t="s">
        <v>0</v>
      </c>
      <c r="G12" s="1" t="s">
        <v>4</v>
      </c>
      <c r="H12" s="12" t="s">
        <v>0</v>
      </c>
      <c r="I12" s="1" t="s">
        <v>4</v>
      </c>
      <c r="J12" s="12" t="s">
        <v>0</v>
      </c>
      <c r="K12" s="12" t="s">
        <v>0</v>
      </c>
      <c r="L12" s="1" t="s">
        <v>4</v>
      </c>
      <c r="M12" s="12" t="s">
        <v>0</v>
      </c>
      <c r="N12" s="1" t="s">
        <v>4</v>
      </c>
      <c r="O12" s="12" t="s">
        <v>0</v>
      </c>
    </row>
    <row r="13" spans="1:16" s="13" customFormat="1" ht="15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s="6" customFormat="1" ht="15" customHeight="1" x14ac:dyDescent="0.25">
      <c r="A14" s="14" t="s">
        <v>9</v>
      </c>
      <c r="B14" s="15">
        <f t="shared" ref="B14:D14" si="0">SUM(B16,B22,B55)</f>
        <v>4040662</v>
      </c>
      <c r="C14" s="15">
        <f t="shared" si="0"/>
        <v>3105649</v>
      </c>
      <c r="D14" s="15">
        <f t="shared" si="0"/>
        <v>935013</v>
      </c>
      <c r="E14" s="15">
        <f>SUM(E16,E22,E55)</f>
        <v>55628</v>
      </c>
      <c r="F14" s="15">
        <f t="shared" ref="F14:O14" si="1">SUM(F16,F22,F55)</f>
        <v>7414</v>
      </c>
      <c r="G14" s="15">
        <f t="shared" si="1"/>
        <v>263630</v>
      </c>
      <c r="H14" s="15">
        <f t="shared" si="1"/>
        <v>40913</v>
      </c>
      <c r="I14" s="15">
        <f t="shared" si="1"/>
        <v>174174</v>
      </c>
      <c r="J14" s="15">
        <f t="shared" si="1"/>
        <v>29210</v>
      </c>
      <c r="K14" s="15">
        <f t="shared" si="1"/>
        <v>582904</v>
      </c>
      <c r="L14" s="15">
        <f t="shared" si="1"/>
        <v>86649</v>
      </c>
      <c r="M14" s="15">
        <f t="shared" si="1"/>
        <v>19892</v>
      </c>
      <c r="N14" s="15">
        <f t="shared" si="1"/>
        <v>35732</v>
      </c>
      <c r="O14" s="15">
        <f t="shared" si="1"/>
        <v>6250</v>
      </c>
      <c r="P14" s="16"/>
    </row>
    <row r="15" spans="1:16" s="13" customFormat="1" ht="15" customHeight="1" x14ac:dyDescent="0.25">
      <c r="A15" s="17"/>
      <c r="B15" s="18"/>
      <c r="C15" s="19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1:16" s="13" customFormat="1" ht="15" customHeight="1" x14ac:dyDescent="0.25">
      <c r="A16" s="14" t="s">
        <v>87</v>
      </c>
      <c r="B16" s="15">
        <f t="shared" ref="B16:D16" si="2">SUM(B17:B20)</f>
        <v>443123</v>
      </c>
      <c r="C16" s="15">
        <f t="shared" si="2"/>
        <v>363150</v>
      </c>
      <c r="D16" s="15">
        <f t="shared" si="2"/>
        <v>79973</v>
      </c>
      <c r="E16" s="15">
        <f>SUM(E17:E20)</f>
        <v>6220</v>
      </c>
      <c r="F16" s="15">
        <f t="shared" ref="F16:O16" si="3">SUM(F17:F20)</f>
        <v>519</v>
      </c>
      <c r="G16" s="15">
        <f t="shared" si="3"/>
        <v>24252</v>
      </c>
      <c r="H16" s="15">
        <f t="shared" si="3"/>
        <v>2706</v>
      </c>
      <c r="I16" s="15">
        <f t="shared" si="3"/>
        <v>17290</v>
      </c>
      <c r="J16" s="15">
        <f t="shared" si="3"/>
        <v>1954</v>
      </c>
      <c r="K16" s="15">
        <f t="shared" si="3"/>
        <v>54418</v>
      </c>
      <c r="L16" s="15">
        <f t="shared" si="3"/>
        <v>8176</v>
      </c>
      <c r="M16" s="15">
        <f t="shared" si="3"/>
        <v>1116</v>
      </c>
      <c r="N16" s="15">
        <f t="shared" si="3"/>
        <v>5559</v>
      </c>
      <c r="O16" s="15">
        <f t="shared" si="3"/>
        <v>465</v>
      </c>
      <c r="P16" s="16"/>
    </row>
    <row r="17" spans="1:44" s="13" customFormat="1" ht="15" customHeight="1" x14ac:dyDescent="0.25">
      <c r="A17" s="17" t="s">
        <v>13</v>
      </c>
      <c r="B17" s="19">
        <f>SUM(C17,D17)</f>
        <v>104807</v>
      </c>
      <c r="C17" s="20">
        <f>SUM(E17,G17,I17,L17,N17,B90,D90,F90,H90,I90,K90,L90,B164,C164,D164,F164,H164,I164,J164,K164,L164,M164)</f>
        <v>84291</v>
      </c>
      <c r="D17" s="16">
        <f>SUM(F17,H17,J17,K17,M17,O17,C90,E90,G90,J90,M90,E164,G164,N164)</f>
        <v>20516</v>
      </c>
      <c r="E17" s="16">
        <v>526</v>
      </c>
      <c r="F17" s="16">
        <v>65</v>
      </c>
      <c r="G17" s="16">
        <v>4038</v>
      </c>
      <c r="H17" s="16">
        <v>355</v>
      </c>
      <c r="I17" s="16">
        <v>2576</v>
      </c>
      <c r="J17" s="16">
        <v>252</v>
      </c>
      <c r="K17" s="16">
        <v>15439</v>
      </c>
      <c r="L17" s="16">
        <v>1392</v>
      </c>
      <c r="M17" s="16">
        <v>200</v>
      </c>
      <c r="N17" s="16">
        <v>686</v>
      </c>
      <c r="O17" s="16">
        <v>101</v>
      </c>
      <c r="P17" s="16"/>
    </row>
    <row r="18" spans="1:44" s="13" customFormat="1" ht="15" customHeight="1" x14ac:dyDescent="0.25">
      <c r="A18" s="17" t="s">
        <v>14</v>
      </c>
      <c r="B18" s="19">
        <f t="shared" ref="B18:B20" si="4">SUM(C18,D18)</f>
        <v>116470</v>
      </c>
      <c r="C18" s="20">
        <f>SUM(E18,G18,I18,L18,N18,B91,D91,F91,H91,I91,K91,L91,B165,C165,D165,F165,H165,I165,J165,K165,L165,M165)</f>
        <v>95719</v>
      </c>
      <c r="D18" s="16">
        <f>SUM(F18,H18,J18,K18,M18,O18,C91,E91,G91,J91,M91,E165,G165,N165)</f>
        <v>20751</v>
      </c>
      <c r="E18" s="16">
        <v>1392</v>
      </c>
      <c r="F18" s="17">
        <v>133</v>
      </c>
      <c r="G18" s="16">
        <v>8694</v>
      </c>
      <c r="H18" s="16">
        <v>816</v>
      </c>
      <c r="I18" s="16">
        <v>6102</v>
      </c>
      <c r="J18" s="16">
        <v>629</v>
      </c>
      <c r="K18" s="16">
        <v>13759</v>
      </c>
      <c r="L18" s="16">
        <v>2533</v>
      </c>
      <c r="M18" s="17">
        <v>311</v>
      </c>
      <c r="N18" s="16">
        <v>2558</v>
      </c>
      <c r="O18" s="17">
        <v>163</v>
      </c>
    </row>
    <row r="19" spans="1:44" s="13" customFormat="1" ht="15" customHeight="1" x14ac:dyDescent="0.25">
      <c r="A19" s="17" t="s">
        <v>15</v>
      </c>
      <c r="B19" s="19">
        <f t="shared" si="4"/>
        <v>161124</v>
      </c>
      <c r="C19" s="20">
        <f>SUM(E19,G19,I19,L19,N19,B92,D92,F92,H92,I92,K92,L92,B166,C166,D166,F166,H166,I166,J166,K166,L166,M166)</f>
        <v>133732</v>
      </c>
      <c r="D19" s="16">
        <f>SUM(F19,H19,J19,K19,M19,O19,C92,E92,G92,J92,M92,E166,G166,N166)</f>
        <v>27392</v>
      </c>
      <c r="E19" s="16">
        <v>3249</v>
      </c>
      <c r="F19" s="17">
        <v>209</v>
      </c>
      <c r="G19" s="16">
        <v>7277</v>
      </c>
      <c r="H19" s="16">
        <v>1183</v>
      </c>
      <c r="I19" s="16">
        <v>5679</v>
      </c>
      <c r="J19" s="16">
        <v>806</v>
      </c>
      <c r="K19" s="16">
        <v>17141</v>
      </c>
      <c r="L19" s="16">
        <v>3172</v>
      </c>
      <c r="M19" s="17">
        <v>468</v>
      </c>
      <c r="N19" s="16">
        <v>1423</v>
      </c>
      <c r="O19" s="17">
        <v>118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 s="13" customFormat="1" ht="15" customHeight="1" x14ac:dyDescent="0.25">
      <c r="A20" s="17" t="s">
        <v>16</v>
      </c>
      <c r="B20" s="19">
        <f t="shared" si="4"/>
        <v>60722</v>
      </c>
      <c r="C20" s="20">
        <f>SUM(E20,G20,I20,L20,N20,B93,D93,F93,H93,I93,K93,L93,B167,C167,D167,F167,H167,I167,J167,K167,L167,M167)</f>
        <v>49408</v>
      </c>
      <c r="D20" s="16">
        <f>SUM(F20,H20,J20,K20,M20,O20,C93,E93,G93,J93,M93,E167,G167,N167)</f>
        <v>11314</v>
      </c>
      <c r="E20" s="17">
        <v>1053</v>
      </c>
      <c r="F20" s="17">
        <v>112</v>
      </c>
      <c r="G20" s="16">
        <v>4243</v>
      </c>
      <c r="H20" s="17">
        <v>352</v>
      </c>
      <c r="I20" s="16">
        <v>2933</v>
      </c>
      <c r="J20" s="17">
        <v>267</v>
      </c>
      <c r="K20" s="16">
        <v>8079</v>
      </c>
      <c r="L20" s="17">
        <v>1079</v>
      </c>
      <c r="M20" s="17">
        <v>137</v>
      </c>
      <c r="N20" s="17">
        <v>892</v>
      </c>
      <c r="O20" s="17">
        <v>83</v>
      </c>
    </row>
    <row r="21" spans="1:44" s="13" customFormat="1" ht="15" customHeight="1" x14ac:dyDescent="0.25">
      <c r="A21" s="17"/>
      <c r="B21" s="19"/>
      <c r="C21" s="20"/>
      <c r="D21" s="20"/>
      <c r="E21" s="20"/>
      <c r="F21" s="20"/>
      <c r="G21" s="20"/>
      <c r="H21" s="20"/>
      <c r="I21" s="20"/>
      <c r="J21" s="20"/>
      <c r="K21" s="21"/>
      <c r="L21" s="20"/>
      <c r="M21" s="20"/>
      <c r="N21" s="20"/>
      <c r="O21" s="20"/>
    </row>
    <row r="22" spans="1:44" s="6" customFormat="1" ht="15" customHeight="1" x14ac:dyDescent="0.25">
      <c r="A22" s="14" t="s">
        <v>17</v>
      </c>
      <c r="B22" s="15">
        <f t="shared" ref="B22:D22" si="5">SUM(B23:B53)</f>
        <v>3544844</v>
      </c>
      <c r="C22" s="15">
        <f t="shared" si="5"/>
        <v>2691055</v>
      </c>
      <c r="D22" s="15">
        <f t="shared" si="5"/>
        <v>853789</v>
      </c>
      <c r="E22" s="15">
        <f>SUM(E23:E53)</f>
        <v>43310</v>
      </c>
      <c r="F22" s="15">
        <f t="shared" ref="F22:O22" si="6">SUM(F23:F53)</f>
        <v>6882</v>
      </c>
      <c r="G22" s="15">
        <f t="shared" si="6"/>
        <v>238243</v>
      </c>
      <c r="H22" s="15">
        <f t="shared" si="6"/>
        <v>38176</v>
      </c>
      <c r="I22" s="15">
        <f t="shared" si="6"/>
        <v>155973</v>
      </c>
      <c r="J22" s="15">
        <f t="shared" si="6"/>
        <v>27227</v>
      </c>
      <c r="K22" s="15">
        <f t="shared" si="6"/>
        <v>528363</v>
      </c>
      <c r="L22" s="15">
        <f t="shared" si="6"/>
        <v>78204</v>
      </c>
      <c r="M22" s="15">
        <f t="shared" si="6"/>
        <v>18765</v>
      </c>
      <c r="N22" s="15">
        <f t="shared" si="6"/>
        <v>29188</v>
      </c>
      <c r="O22" s="15">
        <f t="shared" si="6"/>
        <v>5716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</row>
    <row r="23" spans="1:44" s="13" customFormat="1" ht="15" customHeight="1" x14ac:dyDescent="0.25">
      <c r="A23" s="17" t="s">
        <v>18</v>
      </c>
      <c r="B23" s="19">
        <f t="shared" ref="B23:B53" si="7">SUM(C23,D23)</f>
        <v>58712</v>
      </c>
      <c r="C23" s="20">
        <f t="shared" ref="C23:C53" si="8">SUM(E23,G23,I23,L23,N23,B96,D96,F96,H96,I96,K96,L96,B170,C170,D170,F170,H170,I170,J170,K170,L170,M170)</f>
        <v>42198</v>
      </c>
      <c r="D23" s="16">
        <f t="shared" ref="D23:D53" si="9">SUM(F23,H23,J23,K23,M23,O23,C96,E96,G96,J96,M96,E170,G170,N170)</f>
        <v>16514</v>
      </c>
      <c r="E23" s="17">
        <v>1089</v>
      </c>
      <c r="F23" s="17">
        <v>90</v>
      </c>
      <c r="G23" s="16">
        <v>3382</v>
      </c>
      <c r="H23" s="16">
        <v>536</v>
      </c>
      <c r="I23" s="16">
        <v>2715</v>
      </c>
      <c r="J23" s="17">
        <v>337</v>
      </c>
      <c r="K23" s="16">
        <v>11560</v>
      </c>
      <c r="L23" s="17">
        <v>1681</v>
      </c>
      <c r="M23" s="17">
        <v>157</v>
      </c>
      <c r="N23" s="17">
        <v>704</v>
      </c>
      <c r="O23" s="17">
        <v>68</v>
      </c>
    </row>
    <row r="24" spans="1:44" s="13" customFormat="1" ht="15" customHeight="1" x14ac:dyDescent="0.25">
      <c r="A24" s="17" t="s">
        <v>19</v>
      </c>
      <c r="B24" s="19">
        <f t="shared" si="7"/>
        <v>74734</v>
      </c>
      <c r="C24" s="20">
        <f t="shared" si="8"/>
        <v>59603</v>
      </c>
      <c r="D24" s="16">
        <f t="shared" si="9"/>
        <v>15131</v>
      </c>
      <c r="E24" s="17">
        <v>748</v>
      </c>
      <c r="F24" s="17">
        <v>107</v>
      </c>
      <c r="G24" s="16">
        <v>4205</v>
      </c>
      <c r="H24" s="17">
        <v>579</v>
      </c>
      <c r="I24" s="16">
        <v>2269</v>
      </c>
      <c r="J24" s="17">
        <v>426</v>
      </c>
      <c r="K24" s="16">
        <v>6519</v>
      </c>
      <c r="L24" s="17">
        <v>1205</v>
      </c>
      <c r="M24" s="17">
        <v>189</v>
      </c>
      <c r="N24" s="17">
        <v>480</v>
      </c>
      <c r="O24" s="17">
        <v>163</v>
      </c>
    </row>
    <row r="25" spans="1:44" s="13" customFormat="1" ht="15" customHeight="1" x14ac:dyDescent="0.25">
      <c r="A25" s="17" t="s">
        <v>20</v>
      </c>
      <c r="B25" s="19">
        <f t="shared" si="7"/>
        <v>38811</v>
      </c>
      <c r="C25" s="20">
        <f t="shared" si="8"/>
        <v>27796</v>
      </c>
      <c r="D25" s="16">
        <f t="shared" si="9"/>
        <v>11015</v>
      </c>
      <c r="E25" s="17">
        <v>603</v>
      </c>
      <c r="F25" s="17">
        <v>42</v>
      </c>
      <c r="G25" s="16">
        <v>3116</v>
      </c>
      <c r="H25" s="17">
        <v>401</v>
      </c>
      <c r="I25" s="16">
        <v>1922</v>
      </c>
      <c r="J25" s="17">
        <v>285</v>
      </c>
      <c r="K25" s="16">
        <v>8056</v>
      </c>
      <c r="L25" s="17">
        <v>652</v>
      </c>
      <c r="M25" s="17">
        <v>152</v>
      </c>
      <c r="N25" s="17">
        <v>438</v>
      </c>
      <c r="O25" s="17">
        <v>51</v>
      </c>
    </row>
    <row r="26" spans="1:44" s="13" customFormat="1" ht="15" customHeight="1" x14ac:dyDescent="0.25">
      <c r="A26" s="17" t="s">
        <v>21</v>
      </c>
      <c r="B26" s="19">
        <f t="shared" si="7"/>
        <v>71696</v>
      </c>
      <c r="C26" s="20">
        <f t="shared" si="8"/>
        <v>59423</v>
      </c>
      <c r="D26" s="16">
        <f t="shared" si="9"/>
        <v>12273</v>
      </c>
      <c r="E26" s="17">
        <v>397</v>
      </c>
      <c r="F26" s="17">
        <v>15</v>
      </c>
      <c r="G26" s="16">
        <v>4628</v>
      </c>
      <c r="H26" s="17">
        <v>503</v>
      </c>
      <c r="I26" s="16">
        <v>3074</v>
      </c>
      <c r="J26" s="17">
        <v>511</v>
      </c>
      <c r="K26" s="16">
        <v>8764</v>
      </c>
      <c r="L26" s="16">
        <v>1808</v>
      </c>
      <c r="M26" s="17">
        <v>327</v>
      </c>
      <c r="N26" s="17">
        <v>635</v>
      </c>
      <c r="O26" s="17">
        <v>3</v>
      </c>
    </row>
    <row r="27" spans="1:44" s="13" customFormat="1" ht="15" customHeight="1" x14ac:dyDescent="0.25">
      <c r="A27" s="17" t="s">
        <v>22</v>
      </c>
      <c r="B27" s="19">
        <f t="shared" si="7"/>
        <v>118038</v>
      </c>
      <c r="C27" s="20">
        <f t="shared" si="8"/>
        <v>88098</v>
      </c>
      <c r="D27" s="16">
        <f t="shared" si="9"/>
        <v>29940</v>
      </c>
      <c r="E27" s="16">
        <v>1750</v>
      </c>
      <c r="F27" s="17">
        <v>96</v>
      </c>
      <c r="G27" s="16">
        <v>10140</v>
      </c>
      <c r="H27" s="17">
        <v>1227</v>
      </c>
      <c r="I27" s="16">
        <v>5592</v>
      </c>
      <c r="J27" s="17">
        <v>826</v>
      </c>
      <c r="K27" s="16">
        <v>21469</v>
      </c>
      <c r="L27" s="16">
        <v>2834</v>
      </c>
      <c r="M27" s="17">
        <v>450</v>
      </c>
      <c r="N27" s="16">
        <v>983</v>
      </c>
      <c r="O27" s="17">
        <v>163</v>
      </c>
    </row>
    <row r="28" spans="1:44" s="13" customFormat="1" ht="15" customHeight="1" x14ac:dyDescent="0.25">
      <c r="A28" s="17" t="s">
        <v>23</v>
      </c>
      <c r="B28" s="19">
        <f t="shared" si="7"/>
        <v>35770</v>
      </c>
      <c r="C28" s="20">
        <f t="shared" si="8"/>
        <v>31148</v>
      </c>
      <c r="D28" s="16">
        <f t="shared" si="9"/>
        <v>4622</v>
      </c>
      <c r="E28" s="17">
        <v>651</v>
      </c>
      <c r="F28" s="17">
        <v>9</v>
      </c>
      <c r="G28" s="16">
        <v>2242</v>
      </c>
      <c r="H28" s="17">
        <v>129</v>
      </c>
      <c r="I28" s="16">
        <v>1589</v>
      </c>
      <c r="J28" s="17">
        <v>94</v>
      </c>
      <c r="K28" s="16">
        <v>3962</v>
      </c>
      <c r="L28" s="17">
        <v>452</v>
      </c>
      <c r="M28" s="17">
        <v>30</v>
      </c>
      <c r="N28" s="17">
        <v>254</v>
      </c>
      <c r="O28" s="17">
        <v>17</v>
      </c>
    </row>
    <row r="29" spans="1:44" s="13" customFormat="1" ht="15" customHeight="1" x14ac:dyDescent="0.25">
      <c r="A29" s="17" t="s">
        <v>24</v>
      </c>
      <c r="B29" s="19">
        <f t="shared" si="7"/>
        <v>282898</v>
      </c>
      <c r="C29" s="20">
        <f t="shared" si="8"/>
        <v>207881</v>
      </c>
      <c r="D29" s="16">
        <f t="shared" si="9"/>
        <v>75017</v>
      </c>
      <c r="E29" s="16">
        <v>4705</v>
      </c>
      <c r="F29" s="17">
        <v>1928</v>
      </c>
      <c r="G29" s="16">
        <v>24316</v>
      </c>
      <c r="H29" s="16">
        <v>7869</v>
      </c>
      <c r="I29" s="16">
        <v>13747</v>
      </c>
      <c r="J29" s="16">
        <v>3886</v>
      </c>
      <c r="K29" s="16">
        <v>31643</v>
      </c>
      <c r="L29" s="16">
        <v>7810</v>
      </c>
      <c r="M29" s="16">
        <v>3268</v>
      </c>
      <c r="N29" s="16">
        <v>3188</v>
      </c>
      <c r="O29" s="17">
        <v>823</v>
      </c>
    </row>
    <row r="30" spans="1:44" s="13" customFormat="1" ht="15" customHeight="1" x14ac:dyDescent="0.25">
      <c r="A30" s="17" t="s">
        <v>25</v>
      </c>
      <c r="B30" s="19">
        <f t="shared" si="7"/>
        <v>90082</v>
      </c>
      <c r="C30" s="20">
        <f t="shared" si="8"/>
        <v>61614</v>
      </c>
      <c r="D30" s="16">
        <f t="shared" si="9"/>
        <v>28468</v>
      </c>
      <c r="E30" s="16">
        <v>1558</v>
      </c>
      <c r="F30" s="17">
        <v>287</v>
      </c>
      <c r="G30" s="16">
        <v>8043</v>
      </c>
      <c r="H30" s="16">
        <v>1420</v>
      </c>
      <c r="I30" s="16">
        <v>5171</v>
      </c>
      <c r="J30" s="17">
        <v>1000</v>
      </c>
      <c r="K30" s="16">
        <v>18310</v>
      </c>
      <c r="L30" s="16">
        <v>1595</v>
      </c>
      <c r="M30" s="17">
        <v>441</v>
      </c>
      <c r="N30" s="17">
        <v>456</v>
      </c>
      <c r="O30" s="17">
        <v>90</v>
      </c>
    </row>
    <row r="31" spans="1:44" s="13" customFormat="1" ht="15" customHeight="1" x14ac:dyDescent="0.25">
      <c r="A31" s="17" t="s">
        <v>26</v>
      </c>
      <c r="B31" s="19">
        <f t="shared" si="7"/>
        <v>100736</v>
      </c>
      <c r="C31" s="20">
        <f t="shared" si="8"/>
        <v>75200</v>
      </c>
      <c r="D31" s="16">
        <f t="shared" si="9"/>
        <v>25536</v>
      </c>
      <c r="E31" s="16">
        <v>1479</v>
      </c>
      <c r="F31" s="17">
        <v>199</v>
      </c>
      <c r="G31" s="16">
        <v>5829</v>
      </c>
      <c r="H31" s="17">
        <v>816</v>
      </c>
      <c r="I31" s="16">
        <v>3440</v>
      </c>
      <c r="J31" s="17">
        <v>471</v>
      </c>
      <c r="K31" s="16">
        <v>18161</v>
      </c>
      <c r="L31" s="16">
        <v>1794</v>
      </c>
      <c r="M31" s="17">
        <v>331</v>
      </c>
      <c r="N31" s="16">
        <v>813</v>
      </c>
      <c r="O31" s="17">
        <v>101</v>
      </c>
    </row>
    <row r="32" spans="1:44" s="13" customFormat="1" ht="15" customHeight="1" x14ac:dyDescent="0.25">
      <c r="A32" s="17" t="s">
        <v>27</v>
      </c>
      <c r="B32" s="19">
        <f t="shared" si="7"/>
        <v>155471</v>
      </c>
      <c r="C32" s="20">
        <f t="shared" si="8"/>
        <v>127372</v>
      </c>
      <c r="D32" s="16">
        <f t="shared" si="9"/>
        <v>28099</v>
      </c>
      <c r="E32" s="16">
        <v>1252</v>
      </c>
      <c r="F32" s="17">
        <v>146</v>
      </c>
      <c r="G32" s="16">
        <v>10034</v>
      </c>
      <c r="H32" s="17">
        <v>685</v>
      </c>
      <c r="I32" s="16">
        <v>5899</v>
      </c>
      <c r="J32" s="17">
        <v>539</v>
      </c>
      <c r="K32" s="16">
        <v>20262</v>
      </c>
      <c r="L32" s="16">
        <v>2514</v>
      </c>
      <c r="M32" s="17">
        <v>238</v>
      </c>
      <c r="N32" s="17">
        <v>774</v>
      </c>
      <c r="O32" s="17">
        <v>144</v>
      </c>
    </row>
    <row r="33" spans="1:15" s="13" customFormat="1" ht="15" customHeight="1" x14ac:dyDescent="0.25">
      <c r="A33" s="17" t="s">
        <v>28</v>
      </c>
      <c r="B33" s="19">
        <f t="shared" si="7"/>
        <v>217286</v>
      </c>
      <c r="C33" s="20">
        <f t="shared" si="8"/>
        <v>147843</v>
      </c>
      <c r="D33" s="16">
        <f t="shared" si="9"/>
        <v>69443</v>
      </c>
      <c r="E33" s="16">
        <v>3809</v>
      </c>
      <c r="F33" s="16">
        <v>806</v>
      </c>
      <c r="G33" s="16">
        <v>15046</v>
      </c>
      <c r="H33" s="16">
        <v>3429</v>
      </c>
      <c r="I33" s="16">
        <v>10554</v>
      </c>
      <c r="J33" s="16">
        <v>3035</v>
      </c>
      <c r="K33" s="16">
        <v>38368</v>
      </c>
      <c r="L33" s="16">
        <v>4962</v>
      </c>
      <c r="M33" s="16">
        <v>1750</v>
      </c>
      <c r="N33" s="16">
        <v>1021</v>
      </c>
      <c r="O33" s="17">
        <v>329</v>
      </c>
    </row>
    <row r="34" spans="1:15" s="13" customFormat="1" ht="15" customHeight="1" x14ac:dyDescent="0.25">
      <c r="A34" s="17" t="s">
        <v>29</v>
      </c>
      <c r="B34" s="19">
        <f t="shared" si="7"/>
        <v>106779</v>
      </c>
      <c r="C34" s="20">
        <f t="shared" si="8"/>
        <v>82349</v>
      </c>
      <c r="D34" s="16">
        <f t="shared" si="9"/>
        <v>24430</v>
      </c>
      <c r="E34" s="16">
        <v>1833</v>
      </c>
      <c r="F34" s="17">
        <v>137</v>
      </c>
      <c r="G34" s="16">
        <v>7018</v>
      </c>
      <c r="H34" s="17">
        <v>1432</v>
      </c>
      <c r="I34" s="16">
        <v>3767</v>
      </c>
      <c r="J34" s="16">
        <v>1029</v>
      </c>
      <c r="K34" s="16">
        <v>12306</v>
      </c>
      <c r="L34" s="16">
        <v>2197</v>
      </c>
      <c r="M34" s="17">
        <v>759</v>
      </c>
      <c r="N34" s="17">
        <v>1083</v>
      </c>
      <c r="O34" s="17">
        <v>190</v>
      </c>
    </row>
    <row r="35" spans="1:15" s="13" customFormat="1" ht="15" customHeight="1" x14ac:dyDescent="0.25">
      <c r="A35" s="17" t="s">
        <v>30</v>
      </c>
      <c r="B35" s="19">
        <f t="shared" si="7"/>
        <v>286890</v>
      </c>
      <c r="C35" s="20">
        <f t="shared" si="8"/>
        <v>206822</v>
      </c>
      <c r="D35" s="16">
        <f t="shared" si="9"/>
        <v>80068</v>
      </c>
      <c r="E35" s="17">
        <v>1460</v>
      </c>
      <c r="F35" s="17">
        <v>137</v>
      </c>
      <c r="G35" s="16">
        <v>15430</v>
      </c>
      <c r="H35" s="16">
        <v>2286</v>
      </c>
      <c r="I35" s="16">
        <v>11320</v>
      </c>
      <c r="J35" s="16">
        <v>1945</v>
      </c>
      <c r="K35" s="16">
        <v>58918</v>
      </c>
      <c r="L35" s="16">
        <v>5569</v>
      </c>
      <c r="M35" s="17">
        <v>2240</v>
      </c>
      <c r="N35" s="17">
        <v>677</v>
      </c>
      <c r="O35" s="17">
        <v>164</v>
      </c>
    </row>
    <row r="36" spans="1:15" s="13" customFormat="1" ht="15" customHeight="1" x14ac:dyDescent="0.25">
      <c r="A36" s="17" t="s">
        <v>31</v>
      </c>
      <c r="B36" s="19">
        <f t="shared" si="7"/>
        <v>200157</v>
      </c>
      <c r="C36" s="20">
        <f t="shared" si="8"/>
        <v>147252</v>
      </c>
      <c r="D36" s="16">
        <f t="shared" si="9"/>
        <v>52905</v>
      </c>
      <c r="E36" s="16">
        <v>2376</v>
      </c>
      <c r="F36" s="17">
        <v>380</v>
      </c>
      <c r="G36" s="16">
        <v>16402</v>
      </c>
      <c r="H36" s="16">
        <v>2195</v>
      </c>
      <c r="I36" s="16">
        <v>10835</v>
      </c>
      <c r="J36" s="16">
        <v>1312</v>
      </c>
      <c r="K36" s="16">
        <v>37629</v>
      </c>
      <c r="L36" s="16">
        <v>5031</v>
      </c>
      <c r="M36" s="17">
        <v>841</v>
      </c>
      <c r="N36" s="16">
        <v>2159</v>
      </c>
      <c r="O36" s="17">
        <v>190</v>
      </c>
    </row>
    <row r="37" spans="1:15" s="13" customFormat="1" ht="15" customHeight="1" x14ac:dyDescent="0.25">
      <c r="A37" s="17" t="s">
        <v>32</v>
      </c>
      <c r="B37" s="19">
        <f t="shared" si="7"/>
        <v>160256</v>
      </c>
      <c r="C37" s="20">
        <f t="shared" si="8"/>
        <v>121967</v>
      </c>
      <c r="D37" s="16">
        <f t="shared" si="9"/>
        <v>38289</v>
      </c>
      <c r="E37" s="16">
        <v>2424</v>
      </c>
      <c r="F37" s="17">
        <v>109</v>
      </c>
      <c r="G37" s="16">
        <v>9056</v>
      </c>
      <c r="H37" s="17">
        <v>436</v>
      </c>
      <c r="I37" s="16">
        <v>5872</v>
      </c>
      <c r="J37" s="17">
        <v>303</v>
      </c>
      <c r="K37" s="16">
        <v>27012</v>
      </c>
      <c r="L37" s="16">
        <v>3841</v>
      </c>
      <c r="M37" s="17">
        <v>221</v>
      </c>
      <c r="N37" s="16">
        <v>2113</v>
      </c>
      <c r="O37" s="17">
        <v>131</v>
      </c>
    </row>
    <row r="38" spans="1:15" s="13" customFormat="1" ht="15" customHeight="1" x14ac:dyDescent="0.25">
      <c r="A38" s="17" t="s">
        <v>33</v>
      </c>
      <c r="B38" s="19">
        <f t="shared" si="7"/>
        <v>107358</v>
      </c>
      <c r="C38" s="20">
        <f t="shared" si="8"/>
        <v>89967</v>
      </c>
      <c r="D38" s="16">
        <f t="shared" si="9"/>
        <v>17391</v>
      </c>
      <c r="E38" s="17">
        <v>834</v>
      </c>
      <c r="F38" s="17">
        <v>122</v>
      </c>
      <c r="G38" s="16">
        <v>7789</v>
      </c>
      <c r="H38" s="17">
        <v>585</v>
      </c>
      <c r="I38" s="16">
        <v>4595</v>
      </c>
      <c r="J38" s="17">
        <v>519</v>
      </c>
      <c r="K38" s="16">
        <v>11616</v>
      </c>
      <c r="L38" s="16">
        <v>2255</v>
      </c>
      <c r="M38" s="17">
        <v>155</v>
      </c>
      <c r="N38" s="17">
        <v>920</v>
      </c>
      <c r="O38" s="17">
        <v>0</v>
      </c>
    </row>
    <row r="39" spans="1:15" s="13" customFormat="1" ht="15" customHeight="1" x14ac:dyDescent="0.25">
      <c r="A39" s="17" t="s">
        <v>34</v>
      </c>
      <c r="B39" s="19">
        <f t="shared" si="7"/>
        <v>62040</v>
      </c>
      <c r="C39" s="20">
        <f t="shared" si="8"/>
        <v>45992</v>
      </c>
      <c r="D39" s="16">
        <f t="shared" si="9"/>
        <v>16048</v>
      </c>
      <c r="E39" s="16">
        <v>739</v>
      </c>
      <c r="F39" s="17">
        <v>51</v>
      </c>
      <c r="G39" s="16">
        <v>3887</v>
      </c>
      <c r="H39" s="16">
        <v>1167</v>
      </c>
      <c r="I39" s="16">
        <v>2339</v>
      </c>
      <c r="J39" s="16">
        <v>576</v>
      </c>
      <c r="K39" s="16">
        <v>10036</v>
      </c>
      <c r="L39" s="16">
        <v>1004</v>
      </c>
      <c r="M39" s="17">
        <v>273</v>
      </c>
      <c r="N39" s="17">
        <v>557</v>
      </c>
      <c r="O39" s="17">
        <v>130</v>
      </c>
    </row>
    <row r="40" spans="1:15" s="13" customFormat="1" ht="15" customHeight="1" x14ac:dyDescent="0.25">
      <c r="A40" s="17" t="s">
        <v>35</v>
      </c>
      <c r="B40" s="19">
        <f t="shared" si="7"/>
        <v>76058</v>
      </c>
      <c r="C40" s="20">
        <f t="shared" si="8"/>
        <v>56634</v>
      </c>
      <c r="D40" s="16">
        <f t="shared" si="9"/>
        <v>19424</v>
      </c>
      <c r="E40" s="16">
        <v>923</v>
      </c>
      <c r="F40" s="17">
        <v>49</v>
      </c>
      <c r="G40" s="16">
        <v>5001</v>
      </c>
      <c r="H40" s="16">
        <v>694</v>
      </c>
      <c r="I40" s="16">
        <v>3860</v>
      </c>
      <c r="J40" s="17">
        <v>740</v>
      </c>
      <c r="K40" s="16">
        <v>12372</v>
      </c>
      <c r="L40" s="16">
        <v>1023</v>
      </c>
      <c r="M40" s="17">
        <v>140</v>
      </c>
      <c r="N40" s="17">
        <v>323</v>
      </c>
      <c r="O40" s="17">
        <v>24</v>
      </c>
    </row>
    <row r="41" spans="1:15" s="13" customFormat="1" ht="15" customHeight="1" x14ac:dyDescent="0.25">
      <c r="A41" s="17" t="s">
        <v>36</v>
      </c>
      <c r="B41" s="19">
        <f t="shared" si="7"/>
        <v>112572</v>
      </c>
      <c r="C41" s="20">
        <f t="shared" si="8"/>
        <v>97889</v>
      </c>
      <c r="D41" s="16">
        <f t="shared" si="9"/>
        <v>14683</v>
      </c>
      <c r="E41" s="16">
        <v>1650</v>
      </c>
      <c r="F41" s="17">
        <v>76</v>
      </c>
      <c r="G41" s="16">
        <v>11774</v>
      </c>
      <c r="H41" s="17">
        <v>411</v>
      </c>
      <c r="I41" s="16">
        <v>7597</v>
      </c>
      <c r="J41" s="17">
        <v>291</v>
      </c>
      <c r="K41" s="16">
        <v>9909</v>
      </c>
      <c r="L41" s="16">
        <v>4035</v>
      </c>
      <c r="M41" s="17">
        <v>237</v>
      </c>
      <c r="N41" s="16">
        <v>2364</v>
      </c>
      <c r="O41" s="17">
        <v>103</v>
      </c>
    </row>
    <row r="42" spans="1:15" s="13" customFormat="1" ht="15" customHeight="1" x14ac:dyDescent="0.25">
      <c r="A42" s="17" t="s">
        <v>37</v>
      </c>
      <c r="B42" s="19">
        <f t="shared" si="7"/>
        <v>175680</v>
      </c>
      <c r="C42" s="20">
        <f t="shared" si="8"/>
        <v>145264</v>
      </c>
      <c r="D42" s="16">
        <f t="shared" si="9"/>
        <v>30416</v>
      </c>
      <c r="E42" s="16">
        <v>1706</v>
      </c>
      <c r="F42" s="17">
        <v>333</v>
      </c>
      <c r="G42" s="16">
        <v>7776</v>
      </c>
      <c r="H42" s="16">
        <v>556</v>
      </c>
      <c r="I42" s="16">
        <v>6036</v>
      </c>
      <c r="J42" s="16">
        <v>554</v>
      </c>
      <c r="K42" s="16">
        <v>18163</v>
      </c>
      <c r="L42" s="16">
        <v>4454</v>
      </c>
      <c r="M42" s="17">
        <v>397</v>
      </c>
      <c r="N42" s="16">
        <v>1164</v>
      </c>
      <c r="O42" s="17">
        <v>154</v>
      </c>
    </row>
    <row r="43" spans="1:15" s="13" customFormat="1" ht="15" customHeight="1" x14ac:dyDescent="0.25">
      <c r="A43" s="17" t="s">
        <v>38</v>
      </c>
      <c r="B43" s="19">
        <f t="shared" si="7"/>
        <v>44832</v>
      </c>
      <c r="C43" s="20">
        <f t="shared" si="8"/>
        <v>37030</v>
      </c>
      <c r="D43" s="16">
        <f t="shared" si="9"/>
        <v>7802</v>
      </c>
      <c r="E43" s="17">
        <v>719</v>
      </c>
      <c r="F43" s="17">
        <v>118</v>
      </c>
      <c r="G43" s="16">
        <v>3676</v>
      </c>
      <c r="H43" s="17">
        <v>510</v>
      </c>
      <c r="I43" s="16">
        <v>2481</v>
      </c>
      <c r="J43" s="17">
        <v>405</v>
      </c>
      <c r="K43" s="16">
        <v>4318</v>
      </c>
      <c r="L43" s="17">
        <v>1094</v>
      </c>
      <c r="M43" s="17">
        <v>211</v>
      </c>
      <c r="N43" s="17">
        <v>654</v>
      </c>
      <c r="O43" s="17">
        <v>110</v>
      </c>
    </row>
    <row r="44" spans="1:15" s="13" customFormat="1" ht="15" customHeight="1" x14ac:dyDescent="0.25">
      <c r="A44" s="17" t="s">
        <v>39</v>
      </c>
      <c r="B44" s="19">
        <f t="shared" si="7"/>
        <v>74051</v>
      </c>
      <c r="C44" s="20">
        <f t="shared" si="8"/>
        <v>52981</v>
      </c>
      <c r="D44" s="16">
        <f t="shared" si="9"/>
        <v>21070</v>
      </c>
      <c r="E44" s="16">
        <v>373</v>
      </c>
      <c r="F44" s="17">
        <v>80</v>
      </c>
      <c r="G44" s="16">
        <v>3492</v>
      </c>
      <c r="H44" s="17">
        <v>880</v>
      </c>
      <c r="I44" s="16">
        <v>2985</v>
      </c>
      <c r="J44" s="17">
        <v>1000</v>
      </c>
      <c r="K44" s="16">
        <v>10432</v>
      </c>
      <c r="L44" s="16">
        <v>1219</v>
      </c>
      <c r="M44" s="17">
        <v>210</v>
      </c>
      <c r="N44" s="17">
        <v>390</v>
      </c>
      <c r="O44" s="17">
        <v>130</v>
      </c>
    </row>
    <row r="45" spans="1:15" s="13" customFormat="1" ht="15" customHeight="1" x14ac:dyDescent="0.25">
      <c r="A45" s="17" t="s">
        <v>40</v>
      </c>
      <c r="B45" s="19">
        <f t="shared" si="7"/>
        <v>118751</v>
      </c>
      <c r="C45" s="20">
        <f t="shared" si="8"/>
        <v>87321</v>
      </c>
      <c r="D45" s="16">
        <f t="shared" si="9"/>
        <v>31430</v>
      </c>
      <c r="E45" s="16">
        <v>1253</v>
      </c>
      <c r="F45" s="17">
        <v>330</v>
      </c>
      <c r="G45" s="16">
        <v>6967</v>
      </c>
      <c r="H45" s="16">
        <v>995</v>
      </c>
      <c r="I45" s="16">
        <v>4378</v>
      </c>
      <c r="J45" s="17">
        <v>1020</v>
      </c>
      <c r="K45" s="16">
        <v>17509</v>
      </c>
      <c r="L45" s="16">
        <v>3007</v>
      </c>
      <c r="M45" s="17">
        <v>995</v>
      </c>
      <c r="N45" s="17">
        <v>1285</v>
      </c>
      <c r="O45" s="17">
        <v>792</v>
      </c>
    </row>
    <row r="46" spans="1:15" s="13" customFormat="1" ht="15" customHeight="1" x14ac:dyDescent="0.25">
      <c r="A46" s="17" t="s">
        <v>41</v>
      </c>
      <c r="B46" s="19">
        <f t="shared" si="7"/>
        <v>125196</v>
      </c>
      <c r="C46" s="20">
        <f t="shared" si="8"/>
        <v>94969</v>
      </c>
      <c r="D46" s="16">
        <f t="shared" si="9"/>
        <v>30227</v>
      </c>
      <c r="E46" s="17">
        <v>429</v>
      </c>
      <c r="F46" s="17">
        <v>70</v>
      </c>
      <c r="G46" s="16">
        <v>8802</v>
      </c>
      <c r="H46" s="16">
        <v>1993</v>
      </c>
      <c r="I46" s="16">
        <v>6197</v>
      </c>
      <c r="J46" s="16">
        <v>1072</v>
      </c>
      <c r="K46" s="16">
        <v>18403</v>
      </c>
      <c r="L46" s="16">
        <v>2352</v>
      </c>
      <c r="M46" s="17">
        <v>867</v>
      </c>
      <c r="N46" s="16">
        <v>730</v>
      </c>
      <c r="O46" s="17">
        <v>373</v>
      </c>
    </row>
    <row r="47" spans="1:15" s="13" customFormat="1" ht="15" customHeight="1" x14ac:dyDescent="0.25">
      <c r="A47" s="17" t="s">
        <v>42</v>
      </c>
      <c r="B47" s="19">
        <f t="shared" si="7"/>
        <v>80032</v>
      </c>
      <c r="C47" s="20">
        <f t="shared" si="8"/>
        <v>61415</v>
      </c>
      <c r="D47" s="16">
        <f t="shared" si="9"/>
        <v>18617</v>
      </c>
      <c r="E47" s="16">
        <v>1970</v>
      </c>
      <c r="F47" s="17">
        <v>263</v>
      </c>
      <c r="G47" s="16">
        <v>6806</v>
      </c>
      <c r="H47" s="16">
        <v>1118</v>
      </c>
      <c r="I47" s="16">
        <v>4714</v>
      </c>
      <c r="J47" s="16">
        <v>905</v>
      </c>
      <c r="K47" s="16">
        <v>10371</v>
      </c>
      <c r="L47" s="17">
        <v>1344</v>
      </c>
      <c r="M47" s="17">
        <v>393</v>
      </c>
      <c r="N47" s="17">
        <v>447</v>
      </c>
      <c r="O47" s="17">
        <v>111</v>
      </c>
    </row>
    <row r="48" spans="1:15" s="13" customFormat="1" ht="15" customHeight="1" x14ac:dyDescent="0.25">
      <c r="A48" s="17" t="s">
        <v>43</v>
      </c>
      <c r="B48" s="19">
        <f t="shared" si="7"/>
        <v>81069</v>
      </c>
      <c r="C48" s="20">
        <f t="shared" si="8"/>
        <v>62618</v>
      </c>
      <c r="D48" s="16">
        <f t="shared" si="9"/>
        <v>18451</v>
      </c>
      <c r="E48" s="17">
        <v>638</v>
      </c>
      <c r="F48" s="17">
        <v>0</v>
      </c>
      <c r="G48" s="16">
        <v>2598</v>
      </c>
      <c r="H48" s="17">
        <v>87</v>
      </c>
      <c r="I48" s="16">
        <v>1947</v>
      </c>
      <c r="J48" s="17">
        <v>99</v>
      </c>
      <c r="K48" s="16">
        <v>13048</v>
      </c>
      <c r="L48" s="17">
        <v>1165</v>
      </c>
      <c r="M48" s="17">
        <v>111</v>
      </c>
      <c r="N48" s="17">
        <v>954</v>
      </c>
      <c r="O48" s="17">
        <v>180</v>
      </c>
    </row>
    <row r="49" spans="1:44" s="13" customFormat="1" ht="15" customHeight="1" x14ac:dyDescent="0.25">
      <c r="A49" s="17" t="s">
        <v>44</v>
      </c>
      <c r="B49" s="19">
        <f t="shared" si="7"/>
        <v>157036</v>
      </c>
      <c r="C49" s="20">
        <f t="shared" si="8"/>
        <v>119613</v>
      </c>
      <c r="D49" s="16">
        <f t="shared" si="9"/>
        <v>37423</v>
      </c>
      <c r="E49" s="16">
        <v>1744</v>
      </c>
      <c r="F49" s="17">
        <v>277</v>
      </c>
      <c r="G49" s="16">
        <v>7557</v>
      </c>
      <c r="H49" s="16">
        <v>1475</v>
      </c>
      <c r="I49" s="16">
        <v>5351</v>
      </c>
      <c r="J49" s="16">
        <v>1257</v>
      </c>
      <c r="K49" s="16">
        <v>21125</v>
      </c>
      <c r="L49" s="16">
        <v>2685</v>
      </c>
      <c r="M49" s="17">
        <v>1173</v>
      </c>
      <c r="N49" s="17">
        <v>839</v>
      </c>
      <c r="O49" s="17">
        <v>282</v>
      </c>
    </row>
    <row r="50" spans="1:44" s="13" customFormat="1" ht="15" customHeight="1" x14ac:dyDescent="0.25">
      <c r="A50" s="17" t="s">
        <v>45</v>
      </c>
      <c r="B50" s="19">
        <f t="shared" si="7"/>
        <v>45665</v>
      </c>
      <c r="C50" s="20">
        <f t="shared" si="8"/>
        <v>33027</v>
      </c>
      <c r="D50" s="16">
        <f t="shared" si="9"/>
        <v>12638</v>
      </c>
      <c r="E50" s="17">
        <v>650</v>
      </c>
      <c r="F50" s="17">
        <v>0</v>
      </c>
      <c r="G50" s="16">
        <v>2870</v>
      </c>
      <c r="H50" s="17">
        <v>344</v>
      </c>
      <c r="I50" s="16">
        <v>2063</v>
      </c>
      <c r="J50" s="17">
        <v>231</v>
      </c>
      <c r="K50" s="16">
        <v>8212</v>
      </c>
      <c r="L50" s="17">
        <v>897</v>
      </c>
      <c r="M50" s="17">
        <v>178</v>
      </c>
      <c r="N50" s="17">
        <v>374</v>
      </c>
      <c r="O50" s="17">
        <v>48</v>
      </c>
    </row>
    <row r="51" spans="1:44" s="13" customFormat="1" ht="15" customHeight="1" x14ac:dyDescent="0.25">
      <c r="A51" s="17" t="s">
        <v>46</v>
      </c>
      <c r="B51" s="19">
        <f t="shared" si="7"/>
        <v>152051</v>
      </c>
      <c r="C51" s="20">
        <f t="shared" si="8"/>
        <v>119487</v>
      </c>
      <c r="D51" s="16">
        <f t="shared" si="9"/>
        <v>32564</v>
      </c>
      <c r="E51" s="16">
        <v>2112</v>
      </c>
      <c r="F51" s="16">
        <v>537</v>
      </c>
      <c r="G51" s="16">
        <v>8178</v>
      </c>
      <c r="H51" s="16">
        <v>2038</v>
      </c>
      <c r="I51" s="16">
        <v>5829</v>
      </c>
      <c r="J51" s="16">
        <v>1686</v>
      </c>
      <c r="K51" s="16">
        <v>15979</v>
      </c>
      <c r="L51" s="16">
        <v>4378</v>
      </c>
      <c r="M51" s="16">
        <v>1459</v>
      </c>
      <c r="N51" s="17">
        <v>1126</v>
      </c>
      <c r="O51" s="17">
        <v>523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s="13" customFormat="1" ht="15" customHeight="1" x14ac:dyDescent="0.25">
      <c r="A52" s="17" t="s">
        <v>47</v>
      </c>
      <c r="B52" s="19">
        <f t="shared" si="7"/>
        <v>46413</v>
      </c>
      <c r="C52" s="20">
        <f t="shared" si="8"/>
        <v>34425</v>
      </c>
      <c r="D52" s="16">
        <f t="shared" si="9"/>
        <v>11988</v>
      </c>
      <c r="E52" s="17">
        <v>700</v>
      </c>
      <c r="F52" s="17">
        <v>40</v>
      </c>
      <c r="G52" s="16">
        <v>3395</v>
      </c>
      <c r="H52" s="17">
        <v>350</v>
      </c>
      <c r="I52" s="16">
        <v>2238</v>
      </c>
      <c r="J52" s="17">
        <v>158</v>
      </c>
      <c r="K52" s="16">
        <v>9814</v>
      </c>
      <c r="L52" s="17">
        <v>897</v>
      </c>
      <c r="M52" s="17">
        <v>139</v>
      </c>
      <c r="N52" s="17">
        <v>101</v>
      </c>
      <c r="O52" s="17">
        <v>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s="13" customFormat="1" ht="15" customHeight="1" x14ac:dyDescent="0.25">
      <c r="A53" s="17" t="s">
        <v>48</v>
      </c>
      <c r="B53" s="19">
        <f t="shared" si="7"/>
        <v>87724</v>
      </c>
      <c r="C53" s="20">
        <f t="shared" si="8"/>
        <v>65857</v>
      </c>
      <c r="D53" s="16">
        <f t="shared" si="9"/>
        <v>21867</v>
      </c>
      <c r="E53" s="17">
        <v>736</v>
      </c>
      <c r="F53" s="17">
        <v>48</v>
      </c>
      <c r="G53" s="16">
        <v>8788</v>
      </c>
      <c r="H53" s="16">
        <v>1030</v>
      </c>
      <c r="I53" s="16">
        <v>5597</v>
      </c>
      <c r="J53" s="17">
        <v>715</v>
      </c>
      <c r="K53" s="16">
        <v>14117</v>
      </c>
      <c r="L53" s="16">
        <v>2450</v>
      </c>
      <c r="M53" s="17">
        <v>433</v>
      </c>
      <c r="N53" s="17">
        <v>1182</v>
      </c>
      <c r="O53" s="17">
        <v>129</v>
      </c>
    </row>
    <row r="54" spans="1:44" s="13" customFormat="1" ht="15" customHeight="1" x14ac:dyDescent="0.25">
      <c r="A54" s="17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44" s="13" customFormat="1" ht="15" customHeight="1" x14ac:dyDescent="0.25">
      <c r="A55" s="14" t="s">
        <v>49</v>
      </c>
      <c r="B55" s="15">
        <f t="shared" ref="B55:D55" si="10">SUM(B56:B70)</f>
        <v>52695</v>
      </c>
      <c r="C55" s="15">
        <f t="shared" si="10"/>
        <v>51444</v>
      </c>
      <c r="D55" s="15">
        <f t="shared" si="10"/>
        <v>1251</v>
      </c>
      <c r="E55" s="15">
        <f>SUM(E56:E70)</f>
        <v>6098</v>
      </c>
      <c r="F55" s="15">
        <f t="shared" ref="F55:O55" si="11">SUM(F56:F70)</f>
        <v>13</v>
      </c>
      <c r="G55" s="15">
        <f t="shared" si="11"/>
        <v>1135</v>
      </c>
      <c r="H55" s="15">
        <f t="shared" si="11"/>
        <v>31</v>
      </c>
      <c r="I55" s="15">
        <f t="shared" si="11"/>
        <v>911</v>
      </c>
      <c r="J55" s="15">
        <f t="shared" si="11"/>
        <v>29</v>
      </c>
      <c r="K55" s="15">
        <f t="shared" si="11"/>
        <v>123</v>
      </c>
      <c r="L55" s="15">
        <f t="shared" si="11"/>
        <v>269</v>
      </c>
      <c r="M55" s="15">
        <f t="shared" si="11"/>
        <v>11</v>
      </c>
      <c r="N55" s="15">
        <f t="shared" si="11"/>
        <v>985</v>
      </c>
      <c r="O55" s="15">
        <f t="shared" si="11"/>
        <v>69</v>
      </c>
    </row>
    <row r="56" spans="1:44" s="13" customFormat="1" ht="15" customHeight="1" x14ac:dyDescent="0.25">
      <c r="A56" s="17" t="s">
        <v>50</v>
      </c>
      <c r="B56" s="19">
        <f t="shared" ref="B56:B70" si="12">SUM(C56,D56)</f>
        <v>1749</v>
      </c>
      <c r="C56" s="20">
        <f t="shared" ref="C56:C70" si="13">SUM(E56,G56,I56,L56,N56,B129,D129,F129,H129,I129,K129,L129,B203,C203,D203,F203,H203,I203,J203,K203,L203,M203)</f>
        <v>1749</v>
      </c>
      <c r="D56" s="16">
        <f t="shared" ref="D56:D70" si="14">SUM(F56,H56,J56,K56,M56,O56,C129,E129,G129,J129,M129,E203,G203,N203)</f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238</v>
      </c>
      <c r="O56" s="17">
        <v>0</v>
      </c>
    </row>
    <row r="57" spans="1:44" s="13" customFormat="1" ht="15" customHeight="1" x14ac:dyDescent="0.25">
      <c r="A57" s="17" t="s">
        <v>51</v>
      </c>
      <c r="B57" s="19">
        <f t="shared" si="12"/>
        <v>2637</v>
      </c>
      <c r="C57" s="20">
        <f t="shared" si="13"/>
        <v>2637</v>
      </c>
      <c r="D57" s="16">
        <f t="shared" si="14"/>
        <v>0</v>
      </c>
      <c r="E57" s="17">
        <v>792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139</v>
      </c>
      <c r="O57" s="17">
        <v>0</v>
      </c>
    </row>
    <row r="58" spans="1:44" s="13" customFormat="1" ht="15" customHeight="1" x14ac:dyDescent="0.25">
      <c r="A58" s="17" t="s">
        <v>52</v>
      </c>
      <c r="B58" s="19">
        <f t="shared" si="12"/>
        <v>5151</v>
      </c>
      <c r="C58" s="20">
        <f t="shared" si="13"/>
        <v>5151</v>
      </c>
      <c r="D58" s="16">
        <f t="shared" si="14"/>
        <v>0</v>
      </c>
      <c r="E58" s="17">
        <v>336</v>
      </c>
      <c r="F58" s="17">
        <v>0</v>
      </c>
      <c r="G58" s="17">
        <v>270</v>
      </c>
      <c r="H58" s="17">
        <v>0</v>
      </c>
      <c r="I58" s="17">
        <v>234</v>
      </c>
      <c r="J58" s="17">
        <v>0</v>
      </c>
      <c r="K58" s="17">
        <v>0</v>
      </c>
      <c r="L58" s="17">
        <v>36</v>
      </c>
      <c r="M58" s="17">
        <v>0</v>
      </c>
      <c r="N58" s="17">
        <v>12</v>
      </c>
      <c r="O58" s="17">
        <v>0</v>
      </c>
    </row>
    <row r="59" spans="1:44" s="13" customFormat="1" ht="15" customHeight="1" x14ac:dyDescent="0.25">
      <c r="A59" s="17" t="s">
        <v>53</v>
      </c>
      <c r="B59" s="19">
        <f t="shared" si="12"/>
        <v>3074</v>
      </c>
      <c r="C59" s="20">
        <f t="shared" si="13"/>
        <v>3074</v>
      </c>
      <c r="D59" s="16">
        <f t="shared" si="14"/>
        <v>0</v>
      </c>
      <c r="E59" s="17">
        <v>32</v>
      </c>
      <c r="F59" s="17">
        <v>0</v>
      </c>
      <c r="G59" s="17">
        <v>303</v>
      </c>
      <c r="H59" s="17">
        <v>0</v>
      </c>
      <c r="I59" s="17">
        <v>219</v>
      </c>
      <c r="J59" s="17">
        <v>0</v>
      </c>
      <c r="K59" s="17">
        <v>0</v>
      </c>
      <c r="L59" s="17">
        <v>35</v>
      </c>
      <c r="M59" s="17">
        <v>0</v>
      </c>
      <c r="N59" s="17">
        <v>0</v>
      </c>
      <c r="O59" s="17">
        <v>0</v>
      </c>
    </row>
    <row r="60" spans="1:44" s="13" customFormat="1" ht="15" customHeight="1" x14ac:dyDescent="0.25">
      <c r="A60" s="17" t="s">
        <v>54</v>
      </c>
      <c r="B60" s="19">
        <f t="shared" si="12"/>
        <v>3852</v>
      </c>
      <c r="C60" s="20">
        <f t="shared" si="13"/>
        <v>3852</v>
      </c>
      <c r="D60" s="16">
        <f t="shared" si="14"/>
        <v>0</v>
      </c>
      <c r="E60" s="17">
        <v>701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28</v>
      </c>
      <c r="O60" s="17">
        <v>0</v>
      </c>
    </row>
    <row r="61" spans="1:44" s="13" customFormat="1" ht="15" customHeight="1" x14ac:dyDescent="0.25">
      <c r="A61" s="17" t="s">
        <v>55</v>
      </c>
      <c r="B61" s="19">
        <f t="shared" si="12"/>
        <v>300</v>
      </c>
      <c r="C61" s="20">
        <f t="shared" si="13"/>
        <v>300</v>
      </c>
      <c r="D61" s="16">
        <f t="shared" si="14"/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</row>
    <row r="62" spans="1:44" s="13" customFormat="1" ht="15" customHeight="1" x14ac:dyDescent="0.25">
      <c r="A62" s="17" t="s">
        <v>56</v>
      </c>
      <c r="B62" s="19">
        <f t="shared" si="12"/>
        <v>1826</v>
      </c>
      <c r="C62" s="20">
        <f t="shared" si="13"/>
        <v>1826</v>
      </c>
      <c r="D62" s="16">
        <f t="shared" si="14"/>
        <v>0</v>
      </c>
      <c r="E62" s="17">
        <v>140</v>
      </c>
      <c r="F62" s="17">
        <v>0</v>
      </c>
      <c r="G62" s="17">
        <v>19</v>
      </c>
      <c r="H62" s="17">
        <v>0</v>
      </c>
      <c r="I62" s="17">
        <v>2</v>
      </c>
      <c r="J62" s="17">
        <v>0</v>
      </c>
      <c r="K62" s="17">
        <v>0</v>
      </c>
      <c r="L62" s="17">
        <v>4</v>
      </c>
      <c r="M62" s="17">
        <v>0</v>
      </c>
      <c r="N62" s="17">
        <v>0</v>
      </c>
      <c r="O62" s="17">
        <v>0</v>
      </c>
    </row>
    <row r="63" spans="1:44" s="13" customFormat="1" ht="15" customHeight="1" x14ac:dyDescent="0.25">
      <c r="A63" s="17" t="s">
        <v>57</v>
      </c>
      <c r="B63" s="19">
        <f t="shared" si="12"/>
        <v>4650</v>
      </c>
      <c r="C63" s="20">
        <f t="shared" si="13"/>
        <v>4650</v>
      </c>
      <c r="D63" s="16">
        <f t="shared" si="14"/>
        <v>0</v>
      </c>
      <c r="E63" s="16">
        <v>941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134</v>
      </c>
      <c r="O63" s="17">
        <v>0</v>
      </c>
    </row>
    <row r="64" spans="1:44" s="13" customFormat="1" ht="15" customHeight="1" x14ac:dyDescent="0.25">
      <c r="A64" s="17" t="s">
        <v>58</v>
      </c>
      <c r="B64" s="19">
        <f t="shared" si="12"/>
        <v>3382</v>
      </c>
      <c r="C64" s="20">
        <f t="shared" si="13"/>
        <v>3382</v>
      </c>
      <c r="D64" s="16">
        <f t="shared" si="14"/>
        <v>0</v>
      </c>
      <c r="E64" s="17">
        <v>680</v>
      </c>
      <c r="F64" s="17">
        <v>0</v>
      </c>
      <c r="G64" s="17">
        <v>15</v>
      </c>
      <c r="H64" s="17">
        <v>0</v>
      </c>
      <c r="I64" s="17">
        <v>11</v>
      </c>
      <c r="J64" s="17">
        <v>0</v>
      </c>
      <c r="K64" s="17">
        <v>0</v>
      </c>
      <c r="L64" s="17">
        <v>25</v>
      </c>
      <c r="M64" s="17">
        <v>0</v>
      </c>
      <c r="N64" s="17">
        <v>47</v>
      </c>
      <c r="O64" s="17">
        <v>0</v>
      </c>
    </row>
    <row r="65" spans="1:44" s="13" customFormat="1" ht="15" customHeight="1" x14ac:dyDescent="0.25">
      <c r="A65" s="17" t="s">
        <v>59</v>
      </c>
      <c r="B65" s="19">
        <f t="shared" si="12"/>
        <v>3930</v>
      </c>
      <c r="C65" s="20">
        <f t="shared" si="13"/>
        <v>3930</v>
      </c>
      <c r="D65" s="16">
        <f t="shared" si="14"/>
        <v>0</v>
      </c>
      <c r="E65" s="17">
        <v>446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36</v>
      </c>
      <c r="O65" s="17">
        <v>0</v>
      </c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</row>
    <row r="66" spans="1:44" s="13" customFormat="1" ht="15" customHeight="1" x14ac:dyDescent="0.25">
      <c r="A66" s="22" t="s">
        <v>60</v>
      </c>
      <c r="B66" s="19">
        <f t="shared" si="12"/>
        <v>8663</v>
      </c>
      <c r="C66" s="20">
        <f t="shared" si="13"/>
        <v>7412</v>
      </c>
      <c r="D66" s="16">
        <f t="shared" si="14"/>
        <v>1251</v>
      </c>
      <c r="E66" s="17">
        <v>586</v>
      </c>
      <c r="F66" s="17">
        <v>13</v>
      </c>
      <c r="G66" s="17">
        <v>382</v>
      </c>
      <c r="H66" s="17">
        <v>31</v>
      </c>
      <c r="I66" s="17">
        <v>283</v>
      </c>
      <c r="J66" s="17">
        <v>29</v>
      </c>
      <c r="K66" s="17">
        <v>123</v>
      </c>
      <c r="L66" s="17">
        <v>68</v>
      </c>
      <c r="M66" s="17">
        <v>11</v>
      </c>
      <c r="N66" s="17">
        <v>112</v>
      </c>
      <c r="O66" s="17">
        <v>69</v>
      </c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</row>
    <row r="67" spans="1:44" s="13" customFormat="1" ht="15" customHeight="1" x14ac:dyDescent="0.25">
      <c r="A67" s="22" t="s">
        <v>61</v>
      </c>
      <c r="B67" s="19">
        <f t="shared" si="12"/>
        <v>1673</v>
      </c>
      <c r="C67" s="20">
        <f t="shared" si="13"/>
        <v>1673</v>
      </c>
      <c r="D67" s="16">
        <f t="shared" si="14"/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20</v>
      </c>
      <c r="O67" s="17">
        <v>0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</row>
    <row r="68" spans="1:44" s="13" customFormat="1" ht="15" customHeight="1" x14ac:dyDescent="0.25">
      <c r="A68" s="17" t="s">
        <v>62</v>
      </c>
      <c r="B68" s="19">
        <f t="shared" si="12"/>
        <v>3937</v>
      </c>
      <c r="C68" s="20">
        <f t="shared" si="13"/>
        <v>3937</v>
      </c>
      <c r="D68" s="16">
        <f t="shared" si="14"/>
        <v>0</v>
      </c>
      <c r="E68" s="17">
        <v>470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55</v>
      </c>
      <c r="M68" s="17">
        <v>0</v>
      </c>
      <c r="N68" s="17">
        <v>98</v>
      </c>
      <c r="O68" s="17">
        <v>0</v>
      </c>
      <c r="P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</row>
    <row r="69" spans="1:44" s="13" customFormat="1" ht="15" customHeight="1" x14ac:dyDescent="0.25">
      <c r="A69" s="17" t="s">
        <v>63</v>
      </c>
      <c r="B69" s="19">
        <f t="shared" si="12"/>
        <v>2736</v>
      </c>
      <c r="C69" s="20">
        <f t="shared" si="13"/>
        <v>2736</v>
      </c>
      <c r="D69" s="16">
        <f t="shared" si="14"/>
        <v>0</v>
      </c>
      <c r="E69" s="16">
        <v>707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70</v>
      </c>
      <c r="O69" s="17">
        <v>0</v>
      </c>
      <c r="P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</row>
    <row r="70" spans="1:44" s="13" customFormat="1" ht="15" customHeight="1" x14ac:dyDescent="0.25">
      <c r="A70" s="23" t="s">
        <v>64</v>
      </c>
      <c r="B70" s="24">
        <f t="shared" si="12"/>
        <v>5135</v>
      </c>
      <c r="C70" s="25">
        <f t="shared" si="13"/>
        <v>5135</v>
      </c>
      <c r="D70" s="26">
        <f t="shared" si="14"/>
        <v>0</v>
      </c>
      <c r="E70" s="23">
        <v>267</v>
      </c>
      <c r="F70" s="23">
        <v>0</v>
      </c>
      <c r="G70" s="23">
        <v>146</v>
      </c>
      <c r="H70" s="23">
        <v>0</v>
      </c>
      <c r="I70" s="23">
        <v>162</v>
      </c>
      <c r="J70" s="23">
        <v>0</v>
      </c>
      <c r="K70" s="23">
        <v>0</v>
      </c>
      <c r="L70" s="23">
        <v>46</v>
      </c>
      <c r="M70" s="23">
        <v>0</v>
      </c>
      <c r="N70" s="23">
        <v>51</v>
      </c>
      <c r="O70" s="23">
        <v>0</v>
      </c>
      <c r="P70" s="1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</row>
    <row r="71" spans="1:44" ht="18" x14ac:dyDescent="0.25">
      <c r="A71" s="28" t="s">
        <v>65</v>
      </c>
      <c r="B71" s="29"/>
      <c r="C71" s="29"/>
      <c r="D71" s="29"/>
      <c r="E71" s="11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</row>
    <row r="72" spans="1:44" ht="18" x14ac:dyDescent="0.25">
      <c r="A72" s="30" t="s">
        <v>66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</row>
    <row r="73" spans="1:44" ht="14.25" customHeight="1" x14ac:dyDescent="0.25">
      <c r="A73" s="30" t="s">
        <v>67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</row>
    <row r="74" spans="1:44" ht="18" x14ac:dyDescent="0.25">
      <c r="A74" s="32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</row>
    <row r="75" spans="1:44" ht="15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33"/>
    </row>
    <row r="76" spans="1:44" ht="15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33"/>
    </row>
    <row r="77" spans="1:44" ht="15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33"/>
    </row>
    <row r="78" spans="1:44" ht="15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33"/>
    </row>
    <row r="79" spans="1:44" s="6" customFormat="1" ht="17.25" customHeight="1" x14ac:dyDescent="0.25">
      <c r="A79" s="66" t="s">
        <v>88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34"/>
      <c r="O79" s="34"/>
      <c r="P79" s="35"/>
    </row>
    <row r="80" spans="1:44" ht="13.5" customHeight="1" x14ac:dyDescent="0.25">
      <c r="A80" s="6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33"/>
    </row>
    <row r="81" spans="1:44" s="9" customFormat="1" ht="38.25" customHeight="1" x14ac:dyDescent="0.25">
      <c r="A81" s="62" t="s">
        <v>68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8"/>
      <c r="Q81" s="8"/>
    </row>
    <row r="82" spans="1:44" ht="14.2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7"/>
      <c r="O82" s="37"/>
      <c r="P82" s="37"/>
      <c r="Q82" s="38"/>
    </row>
    <row r="83" spans="1:44" s="34" customFormat="1" ht="15" customHeight="1" x14ac:dyDescent="0.25">
      <c r="A83" s="63" t="s">
        <v>7</v>
      </c>
      <c r="B83" s="63" t="s">
        <v>8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39"/>
      <c r="O83" s="40"/>
      <c r="P83" s="41"/>
      <c r="Q83" s="42"/>
    </row>
    <row r="84" spans="1:44" s="34" customFormat="1" ht="47.25" customHeight="1" x14ac:dyDescent="0.25">
      <c r="A84" s="63"/>
      <c r="B84" s="64" t="s">
        <v>69</v>
      </c>
      <c r="C84" s="63"/>
      <c r="D84" s="64" t="s">
        <v>70</v>
      </c>
      <c r="E84" s="63"/>
      <c r="F84" s="64" t="s">
        <v>71</v>
      </c>
      <c r="G84" s="63"/>
      <c r="H84" s="2" t="s">
        <v>72</v>
      </c>
      <c r="I84" s="64" t="s">
        <v>73</v>
      </c>
      <c r="J84" s="63"/>
      <c r="K84" s="2" t="s">
        <v>74</v>
      </c>
      <c r="L84" s="64" t="s">
        <v>75</v>
      </c>
      <c r="M84" s="64"/>
      <c r="N84" s="43"/>
      <c r="O84" s="44"/>
      <c r="P84" s="42"/>
    </row>
    <row r="85" spans="1:44" s="34" customFormat="1" ht="18.75" x14ac:dyDescent="0.25">
      <c r="A85" s="63"/>
      <c r="B85" s="1" t="s">
        <v>4</v>
      </c>
      <c r="C85" s="12" t="s">
        <v>0</v>
      </c>
      <c r="D85" s="1" t="s">
        <v>4</v>
      </c>
      <c r="E85" s="12" t="s">
        <v>0</v>
      </c>
      <c r="F85" s="1" t="s">
        <v>4</v>
      </c>
      <c r="G85" s="12" t="s">
        <v>0</v>
      </c>
      <c r="H85" s="1" t="s">
        <v>4</v>
      </c>
      <c r="I85" s="1" t="s">
        <v>4</v>
      </c>
      <c r="J85" s="12" t="s">
        <v>0</v>
      </c>
      <c r="K85" s="1" t="s">
        <v>4</v>
      </c>
      <c r="L85" s="1" t="s">
        <v>4</v>
      </c>
      <c r="M85" s="12" t="s">
        <v>0</v>
      </c>
      <c r="N85" s="45"/>
      <c r="O85" s="41"/>
      <c r="P85" s="42"/>
    </row>
    <row r="86" spans="1:44" ht="15" customHeight="1" x14ac:dyDescent="0.25">
      <c r="A86" s="4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31"/>
      <c r="O86" s="31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</row>
    <row r="87" spans="1:44" s="7" customFormat="1" ht="15" customHeight="1" x14ac:dyDescent="0.25">
      <c r="A87" s="14" t="s">
        <v>9</v>
      </c>
      <c r="B87" s="15">
        <f>SUM(B89,B95,B128)</f>
        <v>55796</v>
      </c>
      <c r="C87" s="15">
        <f t="shared" ref="C87:M87" si="15">SUM(C89,C95,C128)</f>
        <v>46479</v>
      </c>
      <c r="D87" s="15">
        <f t="shared" si="15"/>
        <v>1593</v>
      </c>
      <c r="E87" s="15">
        <f t="shared" si="15"/>
        <v>259</v>
      </c>
      <c r="F87" s="15">
        <f t="shared" si="15"/>
        <v>267232</v>
      </c>
      <c r="G87" s="15">
        <f t="shared" si="15"/>
        <v>60039</v>
      </c>
      <c r="H87" s="15">
        <f t="shared" si="15"/>
        <v>1008</v>
      </c>
      <c r="I87" s="15">
        <f t="shared" si="15"/>
        <v>159837</v>
      </c>
      <c r="J87" s="15">
        <f t="shared" si="15"/>
        <v>19580</v>
      </c>
      <c r="K87" s="15">
        <f t="shared" si="15"/>
        <v>9849</v>
      </c>
      <c r="L87" s="15">
        <f t="shared" si="15"/>
        <v>1571782</v>
      </c>
      <c r="M87" s="15">
        <f t="shared" si="15"/>
        <v>0</v>
      </c>
      <c r="N87" s="19"/>
      <c r="O87" s="19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</row>
    <row r="88" spans="1:44" ht="15" customHeight="1" x14ac:dyDescent="0.25">
      <c r="A88" s="17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0"/>
      <c r="O88" s="20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</row>
    <row r="89" spans="1:44" s="7" customFormat="1" ht="15" customHeight="1" x14ac:dyDescent="0.25">
      <c r="A89" s="14" t="s">
        <v>87</v>
      </c>
      <c r="B89" s="15">
        <f>SUM(B90:B93)</f>
        <v>5824</v>
      </c>
      <c r="C89" s="15">
        <f t="shared" ref="C89:M89" si="16">SUM(C90:C93)</f>
        <v>1605</v>
      </c>
      <c r="D89" s="15">
        <f t="shared" si="16"/>
        <v>9</v>
      </c>
      <c r="E89" s="15">
        <f t="shared" si="16"/>
        <v>0</v>
      </c>
      <c r="F89" s="15">
        <f t="shared" si="16"/>
        <v>33697</v>
      </c>
      <c r="G89" s="15">
        <f t="shared" si="16"/>
        <v>4891</v>
      </c>
      <c r="H89" s="15">
        <f t="shared" si="16"/>
        <v>32</v>
      </c>
      <c r="I89" s="15">
        <f t="shared" si="16"/>
        <v>21465</v>
      </c>
      <c r="J89" s="15">
        <f t="shared" si="16"/>
        <v>1765</v>
      </c>
      <c r="K89" s="15">
        <f t="shared" si="16"/>
        <v>2291</v>
      </c>
      <c r="L89" s="15">
        <f t="shared" si="16"/>
        <v>194543</v>
      </c>
      <c r="M89" s="15">
        <f t="shared" si="16"/>
        <v>0</v>
      </c>
      <c r="N89" s="19"/>
      <c r="O89" s="19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</row>
    <row r="90" spans="1:44" ht="15" customHeight="1" x14ac:dyDescent="0.25">
      <c r="A90" s="17" t="s">
        <v>13</v>
      </c>
      <c r="B90" s="16">
        <v>800</v>
      </c>
      <c r="C90" s="16">
        <v>210</v>
      </c>
      <c r="D90" s="16">
        <v>0</v>
      </c>
      <c r="E90" s="16">
        <v>0</v>
      </c>
      <c r="F90" s="16">
        <v>8913</v>
      </c>
      <c r="G90" s="16">
        <v>1681</v>
      </c>
      <c r="H90" s="16">
        <v>2</v>
      </c>
      <c r="I90" s="16">
        <v>4591</v>
      </c>
      <c r="J90" s="16">
        <v>166</v>
      </c>
      <c r="K90" s="16">
        <v>80</v>
      </c>
      <c r="L90" s="16">
        <v>51934</v>
      </c>
      <c r="M90" s="16">
        <v>0</v>
      </c>
      <c r="N90" s="20"/>
      <c r="O90" s="20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</row>
    <row r="91" spans="1:44" ht="15" customHeight="1" x14ac:dyDescent="0.25">
      <c r="A91" s="17" t="s">
        <v>14</v>
      </c>
      <c r="B91" s="16">
        <v>1968</v>
      </c>
      <c r="C91" s="16">
        <v>303</v>
      </c>
      <c r="D91" s="16">
        <v>0</v>
      </c>
      <c r="E91" s="16">
        <v>0</v>
      </c>
      <c r="F91" s="16">
        <v>10140</v>
      </c>
      <c r="G91" s="16">
        <v>1830</v>
      </c>
      <c r="H91" s="16">
        <v>8</v>
      </c>
      <c r="I91" s="16">
        <v>6188</v>
      </c>
      <c r="J91" s="16">
        <v>566</v>
      </c>
      <c r="K91" s="16">
        <v>1079</v>
      </c>
      <c r="L91" s="16">
        <v>40706</v>
      </c>
      <c r="M91" s="16">
        <v>0</v>
      </c>
      <c r="N91" s="20"/>
      <c r="O91" s="20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</row>
    <row r="92" spans="1:44" ht="15" customHeight="1" x14ac:dyDescent="0.25">
      <c r="A92" s="17" t="s">
        <v>15</v>
      </c>
      <c r="B92" s="16">
        <v>2368</v>
      </c>
      <c r="C92" s="16">
        <v>934</v>
      </c>
      <c r="D92" s="16">
        <v>9</v>
      </c>
      <c r="E92" s="16">
        <v>0</v>
      </c>
      <c r="F92" s="16">
        <v>11078</v>
      </c>
      <c r="G92" s="16">
        <v>1133</v>
      </c>
      <c r="H92" s="16">
        <v>0</v>
      </c>
      <c r="I92" s="16">
        <v>7500</v>
      </c>
      <c r="J92" s="16">
        <v>742</v>
      </c>
      <c r="K92" s="16">
        <v>1057</v>
      </c>
      <c r="L92" s="16">
        <v>77006</v>
      </c>
      <c r="M92" s="16">
        <v>0</v>
      </c>
      <c r="N92" s="20"/>
      <c r="O92" s="20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</row>
    <row r="93" spans="1:44" ht="15" customHeight="1" x14ac:dyDescent="0.25">
      <c r="A93" s="17" t="s">
        <v>16</v>
      </c>
      <c r="B93" s="16">
        <v>688</v>
      </c>
      <c r="C93" s="16">
        <v>158</v>
      </c>
      <c r="D93" s="16">
        <v>0</v>
      </c>
      <c r="E93" s="16">
        <v>0</v>
      </c>
      <c r="F93" s="16">
        <v>3566</v>
      </c>
      <c r="G93" s="16">
        <v>247</v>
      </c>
      <c r="H93" s="16">
        <v>22</v>
      </c>
      <c r="I93" s="16">
        <v>3186</v>
      </c>
      <c r="J93" s="16">
        <v>291</v>
      </c>
      <c r="K93" s="16">
        <v>75</v>
      </c>
      <c r="L93" s="16">
        <v>24897</v>
      </c>
      <c r="M93" s="16">
        <v>0</v>
      </c>
      <c r="N93" s="20"/>
      <c r="O93" s="20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</row>
    <row r="94" spans="1:44" ht="15" customHeight="1" x14ac:dyDescent="0.25">
      <c r="A94" s="1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9"/>
      <c r="M94" s="49"/>
      <c r="N94" s="21"/>
      <c r="O94" s="21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</row>
    <row r="95" spans="1:44" s="7" customFormat="1" ht="15" customHeight="1" x14ac:dyDescent="0.25">
      <c r="A95" s="14" t="s">
        <v>17</v>
      </c>
      <c r="B95" s="15">
        <f>SUM(B96:B126)</f>
        <v>49781</v>
      </c>
      <c r="C95" s="15">
        <f t="shared" ref="C95:M95" si="17">SUM(C96:C126)</f>
        <v>44863</v>
      </c>
      <c r="D95" s="15">
        <f t="shared" si="17"/>
        <v>1474</v>
      </c>
      <c r="E95" s="15">
        <f t="shared" si="17"/>
        <v>259</v>
      </c>
      <c r="F95" s="15">
        <f t="shared" si="17"/>
        <v>229267</v>
      </c>
      <c r="G95" s="15">
        <f t="shared" si="17"/>
        <v>54893</v>
      </c>
      <c r="H95" s="15">
        <f t="shared" si="17"/>
        <v>727</v>
      </c>
      <c r="I95" s="15">
        <f t="shared" si="17"/>
        <v>131756</v>
      </c>
      <c r="J95" s="15">
        <f t="shared" si="17"/>
        <v>17764</v>
      </c>
      <c r="K95" s="15">
        <f t="shared" si="17"/>
        <v>7474</v>
      </c>
      <c r="L95" s="15">
        <f t="shared" si="17"/>
        <v>1354174</v>
      </c>
      <c r="M95" s="15">
        <f t="shared" si="17"/>
        <v>0</v>
      </c>
      <c r="N95" s="19"/>
      <c r="O95" s="19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</row>
    <row r="96" spans="1:44" ht="15" customHeight="1" x14ac:dyDescent="0.25">
      <c r="A96" s="17" t="s">
        <v>18</v>
      </c>
      <c r="B96" s="16">
        <v>385</v>
      </c>
      <c r="C96" s="16">
        <v>1300</v>
      </c>
      <c r="D96" s="16">
        <v>0</v>
      </c>
      <c r="E96" s="16">
        <v>0</v>
      </c>
      <c r="F96" s="16">
        <v>1988</v>
      </c>
      <c r="G96" s="16">
        <v>280</v>
      </c>
      <c r="H96" s="16">
        <v>4</v>
      </c>
      <c r="I96" s="16">
        <v>1944</v>
      </c>
      <c r="J96" s="16">
        <v>329</v>
      </c>
      <c r="K96" s="16">
        <v>493</v>
      </c>
      <c r="L96" s="16">
        <v>18779</v>
      </c>
      <c r="M96" s="16">
        <v>0</v>
      </c>
      <c r="N96" s="20"/>
      <c r="O96" s="20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</row>
    <row r="97" spans="1:44" ht="15" customHeight="1" x14ac:dyDescent="0.25">
      <c r="A97" s="17" t="s">
        <v>19</v>
      </c>
      <c r="B97" s="16">
        <v>933</v>
      </c>
      <c r="C97" s="16">
        <v>819</v>
      </c>
      <c r="D97" s="16">
        <v>2</v>
      </c>
      <c r="E97" s="16">
        <v>0</v>
      </c>
      <c r="F97" s="16">
        <v>10618</v>
      </c>
      <c r="G97" s="16">
        <v>2963</v>
      </c>
      <c r="H97" s="16">
        <v>1</v>
      </c>
      <c r="I97" s="16">
        <v>3882</v>
      </c>
      <c r="J97" s="16">
        <v>190</v>
      </c>
      <c r="K97" s="16">
        <v>332</v>
      </c>
      <c r="L97" s="16">
        <v>28331</v>
      </c>
      <c r="M97" s="16">
        <v>0</v>
      </c>
      <c r="N97" s="20"/>
      <c r="O97" s="20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</row>
    <row r="98" spans="1:44" ht="15" customHeight="1" x14ac:dyDescent="0.25">
      <c r="A98" s="17" t="s">
        <v>20</v>
      </c>
      <c r="B98" s="16">
        <v>787</v>
      </c>
      <c r="C98" s="16">
        <v>468</v>
      </c>
      <c r="D98" s="16">
        <v>0</v>
      </c>
      <c r="E98" s="16">
        <v>0</v>
      </c>
      <c r="F98" s="16">
        <v>1464</v>
      </c>
      <c r="G98" s="16">
        <v>232</v>
      </c>
      <c r="H98" s="16">
        <v>8</v>
      </c>
      <c r="I98" s="16">
        <v>1767</v>
      </c>
      <c r="J98" s="16">
        <v>96</v>
      </c>
      <c r="K98" s="16">
        <v>0</v>
      </c>
      <c r="L98" s="16">
        <v>12855</v>
      </c>
      <c r="M98" s="16">
        <v>0</v>
      </c>
      <c r="N98" s="20"/>
      <c r="O98" s="20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</row>
    <row r="99" spans="1:44" ht="15" customHeight="1" x14ac:dyDescent="0.25">
      <c r="A99" s="17" t="s">
        <v>21</v>
      </c>
      <c r="B99" s="16">
        <v>1505</v>
      </c>
      <c r="C99" s="16">
        <v>159</v>
      </c>
      <c r="D99" s="16">
        <v>34</v>
      </c>
      <c r="E99" s="16">
        <v>0</v>
      </c>
      <c r="F99" s="16">
        <v>10077</v>
      </c>
      <c r="G99" s="16">
        <v>469</v>
      </c>
      <c r="H99" s="16">
        <v>15</v>
      </c>
      <c r="I99" s="16">
        <v>3020</v>
      </c>
      <c r="J99" s="16">
        <v>173</v>
      </c>
      <c r="K99" s="16">
        <v>0</v>
      </c>
      <c r="L99" s="16">
        <v>23655</v>
      </c>
      <c r="M99" s="16">
        <v>0</v>
      </c>
      <c r="N99" s="20"/>
      <c r="O99" s="20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</row>
    <row r="100" spans="1:44" ht="15" customHeight="1" x14ac:dyDescent="0.25">
      <c r="A100" s="17" t="s">
        <v>22</v>
      </c>
      <c r="B100" s="16">
        <v>2031</v>
      </c>
      <c r="C100" s="16">
        <v>784</v>
      </c>
      <c r="D100" s="16">
        <v>32</v>
      </c>
      <c r="E100" s="16">
        <v>0</v>
      </c>
      <c r="F100" s="16">
        <v>5081</v>
      </c>
      <c r="G100" s="16">
        <v>1169</v>
      </c>
      <c r="H100" s="16">
        <v>2</v>
      </c>
      <c r="I100" s="16">
        <v>4168</v>
      </c>
      <c r="J100" s="16">
        <v>456</v>
      </c>
      <c r="K100" s="16">
        <v>604</v>
      </c>
      <c r="L100" s="16">
        <v>43826</v>
      </c>
      <c r="M100" s="16">
        <v>0</v>
      </c>
      <c r="N100" s="20"/>
      <c r="O100" s="20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</row>
    <row r="101" spans="1:44" ht="15" customHeight="1" x14ac:dyDescent="0.25">
      <c r="A101" s="17" t="s">
        <v>23</v>
      </c>
      <c r="B101" s="16">
        <v>260</v>
      </c>
      <c r="C101" s="16">
        <v>130</v>
      </c>
      <c r="D101" s="16">
        <v>0</v>
      </c>
      <c r="E101" s="16">
        <v>0</v>
      </c>
      <c r="F101" s="16">
        <v>10150</v>
      </c>
      <c r="G101" s="16">
        <v>77</v>
      </c>
      <c r="H101" s="16">
        <v>5</v>
      </c>
      <c r="I101" s="16">
        <v>1393</v>
      </c>
      <c r="J101" s="16">
        <v>12</v>
      </c>
      <c r="K101" s="16">
        <v>0</v>
      </c>
      <c r="L101" s="16">
        <v>10020</v>
      </c>
      <c r="M101" s="16">
        <v>0</v>
      </c>
      <c r="N101" s="20"/>
      <c r="O101" s="20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</row>
    <row r="102" spans="1:44" ht="15" customHeight="1" x14ac:dyDescent="0.25">
      <c r="A102" s="17" t="s">
        <v>24</v>
      </c>
      <c r="B102" s="16">
        <v>3888</v>
      </c>
      <c r="C102" s="16">
        <v>2497</v>
      </c>
      <c r="D102" s="16">
        <v>133</v>
      </c>
      <c r="E102" s="16">
        <v>238</v>
      </c>
      <c r="F102" s="16">
        <v>16700</v>
      </c>
      <c r="G102" s="16">
        <v>4508</v>
      </c>
      <c r="H102" s="16">
        <v>203</v>
      </c>
      <c r="I102" s="16">
        <v>10368</v>
      </c>
      <c r="J102" s="16">
        <v>3828</v>
      </c>
      <c r="K102" s="16">
        <v>748</v>
      </c>
      <c r="L102" s="16">
        <v>81561</v>
      </c>
      <c r="M102" s="16">
        <v>0</v>
      </c>
      <c r="N102" s="20"/>
      <c r="O102" s="20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</row>
    <row r="103" spans="1:44" ht="15" customHeight="1" x14ac:dyDescent="0.25">
      <c r="A103" s="17" t="s">
        <v>25</v>
      </c>
      <c r="B103" s="16">
        <v>2143</v>
      </c>
      <c r="C103" s="16">
        <v>1019</v>
      </c>
      <c r="D103" s="16">
        <v>1</v>
      </c>
      <c r="E103" s="16">
        <v>20</v>
      </c>
      <c r="F103" s="16">
        <v>4901</v>
      </c>
      <c r="G103" s="16">
        <v>804</v>
      </c>
      <c r="H103" s="16">
        <v>0</v>
      </c>
      <c r="I103" s="16">
        <v>4565</v>
      </c>
      <c r="J103" s="16">
        <v>616</v>
      </c>
      <c r="K103" s="16">
        <v>40</v>
      </c>
      <c r="L103" s="16">
        <v>26339</v>
      </c>
      <c r="M103" s="16">
        <v>0</v>
      </c>
      <c r="N103" s="20"/>
      <c r="O103" s="20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</row>
    <row r="104" spans="1:44" ht="15" customHeight="1" x14ac:dyDescent="0.25">
      <c r="A104" s="17" t="s">
        <v>26</v>
      </c>
      <c r="B104" s="16">
        <v>1538</v>
      </c>
      <c r="C104" s="16">
        <v>1204</v>
      </c>
      <c r="D104" s="16">
        <v>0</v>
      </c>
      <c r="E104" s="16">
        <v>0</v>
      </c>
      <c r="F104" s="16">
        <v>3647</v>
      </c>
      <c r="G104" s="16">
        <v>860</v>
      </c>
      <c r="H104" s="16">
        <v>20</v>
      </c>
      <c r="I104" s="16">
        <v>3503</v>
      </c>
      <c r="J104" s="16">
        <v>350</v>
      </c>
      <c r="K104" s="16">
        <v>218</v>
      </c>
      <c r="L104" s="16">
        <v>47869</v>
      </c>
      <c r="M104" s="16">
        <v>0</v>
      </c>
      <c r="N104" s="20"/>
      <c r="O104" s="20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</row>
    <row r="105" spans="1:44" ht="15" customHeight="1" x14ac:dyDescent="0.25">
      <c r="A105" s="17" t="s">
        <v>27</v>
      </c>
      <c r="B105" s="16">
        <v>2371</v>
      </c>
      <c r="C105" s="16">
        <v>1478</v>
      </c>
      <c r="D105" s="16">
        <v>7</v>
      </c>
      <c r="E105" s="16">
        <v>0</v>
      </c>
      <c r="F105" s="16">
        <v>8195</v>
      </c>
      <c r="G105" s="16">
        <v>726</v>
      </c>
      <c r="H105" s="16">
        <v>2</v>
      </c>
      <c r="I105" s="16">
        <v>3842</v>
      </c>
      <c r="J105" s="16">
        <v>187</v>
      </c>
      <c r="K105" s="16">
        <v>827</v>
      </c>
      <c r="L105" s="16">
        <v>75622</v>
      </c>
      <c r="M105" s="16">
        <v>0</v>
      </c>
      <c r="N105" s="20"/>
      <c r="O105" s="20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</row>
    <row r="106" spans="1:44" ht="15" customHeight="1" x14ac:dyDescent="0.25">
      <c r="A106" s="17" t="s">
        <v>28</v>
      </c>
      <c r="B106" s="16">
        <v>2564</v>
      </c>
      <c r="C106" s="16">
        <v>4722</v>
      </c>
      <c r="D106" s="16">
        <v>0</v>
      </c>
      <c r="E106" s="16">
        <v>0</v>
      </c>
      <c r="F106" s="16">
        <v>11924</v>
      </c>
      <c r="G106" s="16">
        <v>7455</v>
      </c>
      <c r="H106" s="16">
        <v>18</v>
      </c>
      <c r="I106" s="16">
        <v>8671</v>
      </c>
      <c r="J106" s="16">
        <v>1873</v>
      </c>
      <c r="K106" s="16">
        <v>528</v>
      </c>
      <c r="L106" s="16">
        <v>68563</v>
      </c>
      <c r="M106" s="16">
        <v>0</v>
      </c>
      <c r="N106" s="20"/>
      <c r="O106" s="20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</row>
    <row r="107" spans="1:44" ht="15" customHeight="1" x14ac:dyDescent="0.25">
      <c r="A107" s="17" t="s">
        <v>29</v>
      </c>
      <c r="B107" s="16">
        <v>2007</v>
      </c>
      <c r="C107" s="16">
        <v>1011</v>
      </c>
      <c r="D107" s="16">
        <v>30</v>
      </c>
      <c r="E107" s="16">
        <v>0</v>
      </c>
      <c r="F107" s="16">
        <v>5955</v>
      </c>
      <c r="G107" s="16">
        <v>2915</v>
      </c>
      <c r="H107" s="16">
        <v>6</v>
      </c>
      <c r="I107" s="16">
        <v>4517</v>
      </c>
      <c r="J107" s="16">
        <v>742</v>
      </c>
      <c r="K107" s="16">
        <v>285</v>
      </c>
      <c r="L107" s="16">
        <v>45391</v>
      </c>
      <c r="M107" s="16">
        <v>0</v>
      </c>
      <c r="N107" s="20"/>
      <c r="O107" s="20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</row>
    <row r="108" spans="1:44" ht="15" customHeight="1" x14ac:dyDescent="0.25">
      <c r="A108" s="17" t="s">
        <v>30</v>
      </c>
      <c r="B108" s="16">
        <v>2343</v>
      </c>
      <c r="C108" s="16">
        <v>498</v>
      </c>
      <c r="D108" s="16">
        <v>88</v>
      </c>
      <c r="E108" s="16">
        <v>0</v>
      </c>
      <c r="F108" s="16">
        <v>40121</v>
      </c>
      <c r="G108" s="16">
        <v>5943</v>
      </c>
      <c r="H108" s="16">
        <v>0</v>
      </c>
      <c r="I108" s="16">
        <v>9648</v>
      </c>
      <c r="J108" s="16">
        <v>1469</v>
      </c>
      <c r="K108" s="16">
        <v>0</v>
      </c>
      <c r="L108" s="16">
        <v>86548</v>
      </c>
      <c r="M108" s="16">
        <v>0</v>
      </c>
      <c r="N108" s="20"/>
      <c r="O108" s="20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</row>
    <row r="109" spans="1:44" ht="15" customHeight="1" x14ac:dyDescent="0.25">
      <c r="A109" s="17" t="s">
        <v>31</v>
      </c>
      <c r="B109" s="16">
        <v>2345</v>
      </c>
      <c r="C109" s="16">
        <v>1751</v>
      </c>
      <c r="D109" s="16">
        <v>71</v>
      </c>
      <c r="E109" s="16">
        <v>0</v>
      </c>
      <c r="F109" s="16">
        <v>9320</v>
      </c>
      <c r="G109" s="16">
        <v>1301</v>
      </c>
      <c r="H109" s="16">
        <v>13</v>
      </c>
      <c r="I109" s="16">
        <v>9071</v>
      </c>
      <c r="J109" s="16">
        <v>1105</v>
      </c>
      <c r="K109" s="16">
        <v>654</v>
      </c>
      <c r="L109" s="16">
        <v>67704</v>
      </c>
      <c r="M109" s="16">
        <v>0</v>
      </c>
      <c r="N109" s="20"/>
      <c r="O109" s="20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</row>
    <row r="110" spans="1:44" ht="15" customHeight="1" x14ac:dyDescent="0.25">
      <c r="A110" s="17" t="s">
        <v>32</v>
      </c>
      <c r="B110" s="16">
        <v>1663</v>
      </c>
      <c r="C110" s="16">
        <v>3332</v>
      </c>
      <c r="D110" s="16">
        <v>270</v>
      </c>
      <c r="E110" s="16">
        <v>1</v>
      </c>
      <c r="F110" s="16">
        <v>11758</v>
      </c>
      <c r="G110" s="16">
        <v>1030</v>
      </c>
      <c r="H110" s="16">
        <v>6</v>
      </c>
      <c r="I110" s="16">
        <v>5124</v>
      </c>
      <c r="J110" s="16">
        <v>207</v>
      </c>
      <c r="K110" s="16">
        <v>0</v>
      </c>
      <c r="L110" s="16">
        <v>64794</v>
      </c>
      <c r="M110" s="16">
        <v>0</v>
      </c>
      <c r="N110" s="20"/>
      <c r="O110" s="20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</row>
    <row r="111" spans="1:44" ht="15" customHeight="1" x14ac:dyDescent="0.25">
      <c r="A111" s="17" t="s">
        <v>33</v>
      </c>
      <c r="B111" s="16">
        <v>1050</v>
      </c>
      <c r="C111" s="16">
        <v>584</v>
      </c>
      <c r="D111" s="16">
        <v>8</v>
      </c>
      <c r="E111" s="16">
        <v>0</v>
      </c>
      <c r="F111" s="16">
        <v>4028</v>
      </c>
      <c r="G111" s="16">
        <v>660</v>
      </c>
      <c r="H111" s="16">
        <v>0</v>
      </c>
      <c r="I111" s="16">
        <v>3114</v>
      </c>
      <c r="J111" s="16">
        <v>297</v>
      </c>
      <c r="K111" s="16">
        <v>0</v>
      </c>
      <c r="L111" s="16">
        <v>54614</v>
      </c>
      <c r="M111" s="16">
        <v>0</v>
      </c>
      <c r="N111" s="20"/>
      <c r="O111" s="20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</row>
    <row r="112" spans="1:44" ht="15" customHeight="1" x14ac:dyDescent="0.25">
      <c r="A112" s="17" t="s">
        <v>34</v>
      </c>
      <c r="B112" s="16">
        <v>396</v>
      </c>
      <c r="C112" s="16">
        <v>1331</v>
      </c>
      <c r="D112" s="16">
        <v>0</v>
      </c>
      <c r="E112" s="16">
        <v>0</v>
      </c>
      <c r="F112" s="16">
        <v>1452</v>
      </c>
      <c r="G112" s="16">
        <v>665</v>
      </c>
      <c r="H112" s="16">
        <v>12</v>
      </c>
      <c r="I112" s="16">
        <v>1908</v>
      </c>
      <c r="J112" s="16">
        <v>369</v>
      </c>
      <c r="K112" s="16">
        <v>76</v>
      </c>
      <c r="L112" s="16">
        <v>29340</v>
      </c>
      <c r="M112" s="16">
        <v>0</v>
      </c>
      <c r="N112" s="20"/>
      <c r="O112" s="20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</row>
    <row r="113" spans="1:44" ht="15" customHeight="1" x14ac:dyDescent="0.25">
      <c r="A113" s="17" t="s">
        <v>35</v>
      </c>
      <c r="B113" s="16">
        <v>948</v>
      </c>
      <c r="C113" s="16">
        <v>890</v>
      </c>
      <c r="D113" s="16">
        <v>329</v>
      </c>
      <c r="E113" s="16">
        <v>0</v>
      </c>
      <c r="F113" s="16">
        <v>2549</v>
      </c>
      <c r="G113" s="16">
        <v>375</v>
      </c>
      <c r="H113" s="16">
        <v>1</v>
      </c>
      <c r="I113" s="16">
        <v>2371</v>
      </c>
      <c r="J113" s="16">
        <v>254</v>
      </c>
      <c r="K113" s="16">
        <v>0</v>
      </c>
      <c r="L113" s="16">
        <v>32395</v>
      </c>
      <c r="M113" s="16">
        <v>0</v>
      </c>
      <c r="N113" s="20"/>
      <c r="O113" s="20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</row>
    <row r="114" spans="1:44" ht="15" customHeight="1" x14ac:dyDescent="0.25">
      <c r="A114" s="17" t="s">
        <v>36</v>
      </c>
      <c r="B114" s="16">
        <v>1907</v>
      </c>
      <c r="C114" s="16">
        <v>497</v>
      </c>
      <c r="D114" s="16">
        <v>78</v>
      </c>
      <c r="E114" s="16">
        <v>0</v>
      </c>
      <c r="F114" s="16">
        <v>6797</v>
      </c>
      <c r="G114" s="16">
        <v>368</v>
      </c>
      <c r="H114" s="16">
        <v>25</v>
      </c>
      <c r="I114" s="16">
        <v>6639</v>
      </c>
      <c r="J114" s="16">
        <v>264</v>
      </c>
      <c r="K114" s="16">
        <v>294</v>
      </c>
      <c r="L114" s="16">
        <v>40422</v>
      </c>
      <c r="M114" s="16">
        <v>0</v>
      </c>
      <c r="N114" s="20"/>
      <c r="O114" s="20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</row>
    <row r="115" spans="1:44" ht="15" customHeight="1" x14ac:dyDescent="0.25">
      <c r="A115" s="17" t="s">
        <v>37</v>
      </c>
      <c r="B115" s="16">
        <v>1562</v>
      </c>
      <c r="C115" s="16">
        <v>3662</v>
      </c>
      <c r="D115" s="16">
        <v>0</v>
      </c>
      <c r="E115" s="16">
        <v>0</v>
      </c>
      <c r="F115" s="16">
        <v>7004</v>
      </c>
      <c r="G115" s="16">
        <v>1547</v>
      </c>
      <c r="H115" s="16">
        <v>22</v>
      </c>
      <c r="I115" s="16">
        <v>5340</v>
      </c>
      <c r="J115" s="16">
        <v>365</v>
      </c>
      <c r="K115" s="16">
        <v>1344</v>
      </c>
      <c r="L115" s="16">
        <v>73543</v>
      </c>
      <c r="M115" s="16">
        <v>0</v>
      </c>
      <c r="N115" s="20"/>
      <c r="O115" s="20"/>
      <c r="P115" s="13"/>
      <c r="Q115" s="13"/>
      <c r="R115" s="13"/>
      <c r="S115" s="13"/>
      <c r="T115" s="13"/>
      <c r="U115" s="13"/>
      <c r="V115" s="13"/>
    </row>
    <row r="116" spans="1:44" ht="15" customHeight="1" x14ac:dyDescent="0.25">
      <c r="A116" s="17" t="s">
        <v>38</v>
      </c>
      <c r="B116" s="16">
        <v>1156</v>
      </c>
      <c r="C116" s="16">
        <v>122</v>
      </c>
      <c r="D116" s="16">
        <v>0</v>
      </c>
      <c r="E116" s="16">
        <v>0</v>
      </c>
      <c r="F116" s="16">
        <v>1900</v>
      </c>
      <c r="G116" s="16">
        <v>210</v>
      </c>
      <c r="H116" s="16">
        <v>0</v>
      </c>
      <c r="I116" s="16">
        <v>2165</v>
      </c>
      <c r="J116" s="16">
        <v>263</v>
      </c>
      <c r="K116" s="16">
        <v>48</v>
      </c>
      <c r="L116" s="16">
        <v>17735</v>
      </c>
      <c r="M116" s="16">
        <v>0</v>
      </c>
      <c r="N116" s="20"/>
      <c r="O116" s="20"/>
      <c r="P116" s="13"/>
      <c r="Q116" s="13"/>
      <c r="R116" s="13"/>
      <c r="S116" s="13"/>
      <c r="T116" s="13"/>
      <c r="U116" s="13"/>
      <c r="V116" s="13"/>
    </row>
    <row r="117" spans="1:44" ht="15" customHeight="1" x14ac:dyDescent="0.25">
      <c r="A117" s="17" t="s">
        <v>39</v>
      </c>
      <c r="B117" s="16">
        <v>1935</v>
      </c>
      <c r="C117" s="16">
        <v>622</v>
      </c>
      <c r="D117" s="16">
        <v>31</v>
      </c>
      <c r="E117" s="16">
        <v>0</v>
      </c>
      <c r="F117" s="16">
        <v>4666</v>
      </c>
      <c r="G117" s="16">
        <v>5016</v>
      </c>
      <c r="H117" s="16">
        <v>101</v>
      </c>
      <c r="I117" s="16">
        <v>2810</v>
      </c>
      <c r="J117" s="16">
        <v>309</v>
      </c>
      <c r="K117" s="16">
        <v>140</v>
      </c>
      <c r="L117" s="16">
        <v>26617</v>
      </c>
      <c r="M117" s="16">
        <v>0</v>
      </c>
      <c r="N117" s="20"/>
      <c r="O117" s="20"/>
      <c r="P117" s="13"/>
      <c r="Q117" s="13"/>
      <c r="R117" s="13"/>
      <c r="S117" s="13"/>
      <c r="T117" s="13"/>
      <c r="U117" s="13"/>
      <c r="V117" s="13"/>
    </row>
    <row r="118" spans="1:44" ht="15" customHeight="1" x14ac:dyDescent="0.25">
      <c r="A118" s="17" t="s">
        <v>40</v>
      </c>
      <c r="B118" s="16">
        <v>1420</v>
      </c>
      <c r="C118" s="16">
        <v>2203</v>
      </c>
      <c r="D118" s="16">
        <v>0</v>
      </c>
      <c r="E118" s="16">
        <v>0</v>
      </c>
      <c r="F118" s="16">
        <v>6600</v>
      </c>
      <c r="G118" s="16">
        <v>3530</v>
      </c>
      <c r="H118" s="16">
        <v>4</v>
      </c>
      <c r="I118" s="16">
        <v>4052</v>
      </c>
      <c r="J118" s="16">
        <v>325</v>
      </c>
      <c r="K118" s="16">
        <v>0</v>
      </c>
      <c r="L118" s="16">
        <v>48929</v>
      </c>
      <c r="M118" s="16">
        <v>0</v>
      </c>
      <c r="N118" s="20"/>
      <c r="O118" s="20"/>
      <c r="P118" s="13"/>
      <c r="Q118" s="13"/>
      <c r="R118" s="13"/>
      <c r="S118" s="13"/>
      <c r="T118" s="13"/>
      <c r="U118" s="13"/>
      <c r="V118" s="13"/>
    </row>
    <row r="119" spans="1:44" ht="15" customHeight="1" x14ac:dyDescent="0.25">
      <c r="A119" s="17" t="s">
        <v>41</v>
      </c>
      <c r="B119" s="16">
        <v>1471</v>
      </c>
      <c r="C119" s="16">
        <v>2163</v>
      </c>
      <c r="D119" s="16">
        <v>12</v>
      </c>
      <c r="E119" s="16">
        <v>0</v>
      </c>
      <c r="F119" s="16">
        <v>3294</v>
      </c>
      <c r="G119" s="16">
        <v>386</v>
      </c>
      <c r="H119" s="16">
        <v>50</v>
      </c>
      <c r="I119" s="16">
        <v>4337</v>
      </c>
      <c r="J119" s="16">
        <v>398</v>
      </c>
      <c r="K119" s="16">
        <v>0</v>
      </c>
      <c r="L119" s="16">
        <v>59419</v>
      </c>
      <c r="M119" s="16">
        <v>0</v>
      </c>
      <c r="N119" s="20"/>
      <c r="O119" s="20"/>
      <c r="P119" s="13"/>
      <c r="Q119" s="13"/>
      <c r="R119" s="13"/>
      <c r="S119" s="13"/>
      <c r="T119" s="13"/>
      <c r="U119" s="13"/>
      <c r="V119" s="13"/>
    </row>
    <row r="120" spans="1:44" ht="15" customHeight="1" x14ac:dyDescent="0.25">
      <c r="A120" s="17" t="s">
        <v>42</v>
      </c>
      <c r="B120" s="16">
        <v>1884</v>
      </c>
      <c r="C120" s="16">
        <v>1724</v>
      </c>
      <c r="D120" s="16">
        <v>86</v>
      </c>
      <c r="E120" s="16">
        <v>0</v>
      </c>
      <c r="F120" s="16">
        <v>5666</v>
      </c>
      <c r="G120" s="16">
        <v>1171</v>
      </c>
      <c r="H120" s="16">
        <v>62</v>
      </c>
      <c r="I120" s="16">
        <v>4357</v>
      </c>
      <c r="J120" s="16">
        <v>391</v>
      </c>
      <c r="K120" s="16">
        <v>535</v>
      </c>
      <c r="L120" s="16">
        <v>26241</v>
      </c>
      <c r="M120" s="16">
        <v>0</v>
      </c>
      <c r="N120" s="20"/>
      <c r="O120" s="20"/>
      <c r="P120" s="13"/>
      <c r="Q120" s="13"/>
      <c r="R120" s="13"/>
      <c r="S120" s="13"/>
      <c r="T120" s="13"/>
      <c r="U120" s="13"/>
      <c r="V120" s="13"/>
    </row>
    <row r="121" spans="1:44" ht="15" customHeight="1" x14ac:dyDescent="0.25">
      <c r="A121" s="17" t="s">
        <v>43</v>
      </c>
      <c r="B121" s="16">
        <v>911</v>
      </c>
      <c r="C121" s="16">
        <v>1586</v>
      </c>
      <c r="D121" s="16">
        <v>20</v>
      </c>
      <c r="E121" s="16">
        <v>0</v>
      </c>
      <c r="F121" s="16">
        <v>6079</v>
      </c>
      <c r="G121" s="16">
        <v>1396</v>
      </c>
      <c r="H121" s="16">
        <v>114</v>
      </c>
      <c r="I121" s="16">
        <v>2023</v>
      </c>
      <c r="J121" s="16">
        <v>0</v>
      </c>
      <c r="K121" s="16">
        <v>0</v>
      </c>
      <c r="L121" s="16">
        <v>40609</v>
      </c>
      <c r="M121" s="16">
        <v>0</v>
      </c>
      <c r="N121" s="20"/>
      <c r="O121" s="20"/>
      <c r="P121" s="13"/>
      <c r="Q121" s="13"/>
      <c r="R121" s="13"/>
      <c r="S121" s="13"/>
      <c r="T121" s="13"/>
      <c r="U121" s="13"/>
      <c r="V121" s="13"/>
    </row>
    <row r="122" spans="1:44" ht="15" customHeight="1" x14ac:dyDescent="0.25">
      <c r="A122" s="17" t="s">
        <v>44</v>
      </c>
      <c r="B122" s="16">
        <v>2832</v>
      </c>
      <c r="C122" s="16">
        <v>4949</v>
      </c>
      <c r="D122" s="16">
        <v>11</v>
      </c>
      <c r="E122" s="16">
        <v>0</v>
      </c>
      <c r="F122" s="16">
        <v>6182</v>
      </c>
      <c r="G122" s="16">
        <v>1870</v>
      </c>
      <c r="H122" s="16">
        <v>1</v>
      </c>
      <c r="I122" s="16">
        <v>5091</v>
      </c>
      <c r="J122" s="16">
        <v>845</v>
      </c>
      <c r="K122" s="16">
        <v>100</v>
      </c>
      <c r="L122" s="16">
        <v>74396</v>
      </c>
      <c r="M122" s="16">
        <v>0</v>
      </c>
      <c r="N122" s="20"/>
      <c r="O122" s="20"/>
      <c r="P122" s="13"/>
      <c r="Q122" s="13"/>
      <c r="R122" s="13"/>
      <c r="S122" s="13"/>
      <c r="T122" s="13"/>
      <c r="U122" s="13"/>
      <c r="V122" s="13"/>
    </row>
    <row r="123" spans="1:44" ht="15" customHeight="1" x14ac:dyDescent="0.25">
      <c r="A123" s="17" t="s">
        <v>45</v>
      </c>
      <c r="B123" s="16">
        <v>784</v>
      </c>
      <c r="C123" s="16">
        <v>513</v>
      </c>
      <c r="D123" s="16">
        <v>12</v>
      </c>
      <c r="E123" s="16">
        <v>0</v>
      </c>
      <c r="F123" s="16">
        <v>2269</v>
      </c>
      <c r="G123" s="16">
        <v>2000</v>
      </c>
      <c r="H123" s="16">
        <v>0</v>
      </c>
      <c r="I123" s="16">
        <v>1690</v>
      </c>
      <c r="J123" s="16">
        <v>90</v>
      </c>
      <c r="K123" s="16">
        <v>20</v>
      </c>
      <c r="L123" s="16">
        <v>18066</v>
      </c>
      <c r="M123" s="16">
        <v>0</v>
      </c>
      <c r="N123" s="20"/>
      <c r="O123" s="20"/>
      <c r="P123" s="13"/>
      <c r="Q123" s="13"/>
      <c r="R123" s="13"/>
      <c r="S123" s="13"/>
      <c r="T123" s="13"/>
      <c r="U123" s="13"/>
      <c r="V123" s="13"/>
    </row>
    <row r="124" spans="1:44" ht="15" customHeight="1" x14ac:dyDescent="0.25">
      <c r="A124" s="17" t="s">
        <v>46</v>
      </c>
      <c r="B124" s="16">
        <v>2347</v>
      </c>
      <c r="C124" s="16">
        <v>1557</v>
      </c>
      <c r="D124" s="16">
        <v>99</v>
      </c>
      <c r="E124" s="16">
        <v>0</v>
      </c>
      <c r="F124" s="16">
        <v>12978</v>
      </c>
      <c r="G124" s="16">
        <v>3825</v>
      </c>
      <c r="H124" s="16">
        <v>32</v>
      </c>
      <c r="I124" s="16">
        <v>4588</v>
      </c>
      <c r="J124" s="16">
        <v>1187</v>
      </c>
      <c r="K124" s="16">
        <v>0</v>
      </c>
      <c r="L124" s="16">
        <v>63110</v>
      </c>
      <c r="M124" s="16">
        <v>0</v>
      </c>
      <c r="N124" s="20"/>
      <c r="O124" s="20"/>
      <c r="P124" s="13"/>
      <c r="Q124" s="13"/>
      <c r="R124" s="13"/>
      <c r="S124" s="13"/>
      <c r="T124" s="13"/>
      <c r="U124" s="13"/>
      <c r="V124" s="13"/>
    </row>
    <row r="125" spans="1:44" ht="15" customHeight="1" x14ac:dyDescent="0.25">
      <c r="A125" s="17" t="s">
        <v>47</v>
      </c>
      <c r="B125" s="16">
        <v>1073</v>
      </c>
      <c r="C125" s="16">
        <v>213</v>
      </c>
      <c r="D125" s="16">
        <v>120</v>
      </c>
      <c r="E125" s="16">
        <v>0</v>
      </c>
      <c r="F125" s="16">
        <v>2832</v>
      </c>
      <c r="G125" s="16">
        <v>272</v>
      </c>
      <c r="H125" s="16">
        <v>0</v>
      </c>
      <c r="I125" s="16">
        <v>1903</v>
      </c>
      <c r="J125" s="16">
        <v>61</v>
      </c>
      <c r="K125" s="16">
        <v>0</v>
      </c>
      <c r="L125" s="16">
        <v>16076</v>
      </c>
      <c r="M125" s="16">
        <v>0</v>
      </c>
      <c r="N125" s="20"/>
      <c r="O125" s="20"/>
      <c r="P125" s="13"/>
      <c r="Q125" s="13"/>
      <c r="R125" s="13"/>
      <c r="S125" s="13"/>
      <c r="T125" s="13"/>
      <c r="U125" s="13"/>
      <c r="V125" s="13"/>
    </row>
    <row r="126" spans="1:44" ht="15" customHeight="1" x14ac:dyDescent="0.25">
      <c r="A126" s="17" t="s">
        <v>48</v>
      </c>
      <c r="B126" s="16">
        <v>1342</v>
      </c>
      <c r="C126" s="16">
        <v>1075</v>
      </c>
      <c r="D126" s="16">
        <v>0</v>
      </c>
      <c r="E126" s="16">
        <v>0</v>
      </c>
      <c r="F126" s="16">
        <v>3072</v>
      </c>
      <c r="G126" s="16">
        <v>870</v>
      </c>
      <c r="H126" s="16">
        <v>0</v>
      </c>
      <c r="I126" s="16">
        <v>3885</v>
      </c>
      <c r="J126" s="16">
        <v>713</v>
      </c>
      <c r="K126" s="16">
        <v>188</v>
      </c>
      <c r="L126" s="16">
        <v>30805</v>
      </c>
      <c r="M126" s="16">
        <v>0</v>
      </c>
      <c r="N126" s="20"/>
      <c r="O126" s="20"/>
      <c r="P126" s="13"/>
      <c r="Q126" s="13"/>
      <c r="R126" s="13"/>
      <c r="S126" s="13"/>
      <c r="T126" s="13"/>
      <c r="U126" s="13"/>
      <c r="V126" s="13"/>
    </row>
    <row r="127" spans="1:44" ht="15" customHeight="1" x14ac:dyDescent="0.25">
      <c r="A127" s="17"/>
      <c r="B127" s="48"/>
      <c r="C127" s="48"/>
      <c r="D127" s="48"/>
      <c r="E127" s="48"/>
      <c r="F127" s="48"/>
      <c r="G127" s="48"/>
      <c r="H127" s="49"/>
      <c r="I127" s="48"/>
      <c r="J127" s="48"/>
      <c r="K127" s="48"/>
      <c r="L127" s="50"/>
      <c r="M127" s="50"/>
      <c r="N127" s="51"/>
      <c r="O127" s="51"/>
      <c r="P127" s="13"/>
      <c r="Q127" s="13"/>
      <c r="R127" s="13"/>
      <c r="S127" s="13"/>
      <c r="T127" s="13"/>
      <c r="U127" s="13"/>
      <c r="V127" s="13"/>
    </row>
    <row r="128" spans="1:44" ht="15" customHeight="1" x14ac:dyDescent="0.25">
      <c r="A128" s="14" t="s">
        <v>49</v>
      </c>
      <c r="B128" s="15">
        <f>SUM(B129:B143)</f>
        <v>191</v>
      </c>
      <c r="C128" s="15">
        <f t="shared" ref="C128:M128" si="18">SUM(C129:C143)</f>
        <v>11</v>
      </c>
      <c r="D128" s="15">
        <f t="shared" si="18"/>
        <v>110</v>
      </c>
      <c r="E128" s="15">
        <f t="shared" si="18"/>
        <v>0</v>
      </c>
      <c r="F128" s="15">
        <f t="shared" si="18"/>
        <v>4268</v>
      </c>
      <c r="G128" s="15">
        <f t="shared" si="18"/>
        <v>255</v>
      </c>
      <c r="H128" s="15">
        <f t="shared" si="18"/>
        <v>249</v>
      </c>
      <c r="I128" s="15">
        <f t="shared" si="18"/>
        <v>6616</v>
      </c>
      <c r="J128" s="15">
        <f t="shared" si="18"/>
        <v>51</v>
      </c>
      <c r="K128" s="15">
        <f t="shared" si="18"/>
        <v>84</v>
      </c>
      <c r="L128" s="15">
        <f t="shared" si="18"/>
        <v>23065</v>
      </c>
      <c r="M128" s="15">
        <f t="shared" si="18"/>
        <v>0</v>
      </c>
      <c r="N128" s="19"/>
      <c r="O128" s="19"/>
      <c r="P128" s="13"/>
      <c r="Q128" s="13"/>
      <c r="R128" s="13"/>
      <c r="S128" s="13"/>
      <c r="T128" s="13"/>
      <c r="U128" s="13"/>
      <c r="V128" s="13"/>
    </row>
    <row r="129" spans="1:22" ht="15" customHeight="1" x14ac:dyDescent="0.25">
      <c r="A129" s="17" t="s">
        <v>50</v>
      </c>
      <c r="B129" s="16">
        <v>0</v>
      </c>
      <c r="C129" s="16">
        <v>0</v>
      </c>
      <c r="D129" s="16">
        <v>0</v>
      </c>
      <c r="E129" s="16">
        <v>0</v>
      </c>
      <c r="F129" s="16">
        <v>55</v>
      </c>
      <c r="G129" s="16">
        <v>0</v>
      </c>
      <c r="H129" s="16">
        <v>1</v>
      </c>
      <c r="I129" s="16">
        <v>88</v>
      </c>
      <c r="J129" s="16">
        <v>0</v>
      </c>
      <c r="K129" s="16">
        <v>0</v>
      </c>
      <c r="L129" s="16">
        <v>1189</v>
      </c>
      <c r="M129" s="16">
        <v>0</v>
      </c>
      <c r="N129" s="20"/>
      <c r="O129" s="20"/>
      <c r="P129" s="13"/>
      <c r="Q129" s="13"/>
      <c r="R129" s="13"/>
      <c r="S129" s="13"/>
      <c r="T129" s="13"/>
      <c r="U129" s="13"/>
      <c r="V129" s="13"/>
    </row>
    <row r="130" spans="1:22" ht="15" customHeight="1" x14ac:dyDescent="0.25">
      <c r="A130" s="17" t="s">
        <v>51</v>
      </c>
      <c r="B130" s="16">
        <v>0</v>
      </c>
      <c r="C130" s="16">
        <v>0</v>
      </c>
      <c r="D130" s="16">
        <v>0</v>
      </c>
      <c r="E130" s="16">
        <v>0</v>
      </c>
      <c r="F130" s="16">
        <v>124</v>
      </c>
      <c r="G130" s="16">
        <v>0</v>
      </c>
      <c r="H130" s="16">
        <v>182</v>
      </c>
      <c r="I130" s="16">
        <v>621</v>
      </c>
      <c r="J130" s="16">
        <v>0</v>
      </c>
      <c r="K130" s="16">
        <v>0</v>
      </c>
      <c r="L130" s="16">
        <v>599</v>
      </c>
      <c r="M130" s="16">
        <v>0</v>
      </c>
      <c r="N130" s="20"/>
      <c r="O130" s="20"/>
      <c r="P130" s="13"/>
      <c r="Q130" s="13"/>
      <c r="R130" s="13"/>
      <c r="S130" s="13"/>
      <c r="T130" s="13"/>
      <c r="U130" s="13"/>
      <c r="V130" s="13"/>
    </row>
    <row r="131" spans="1:22" ht="15" customHeight="1" x14ac:dyDescent="0.25">
      <c r="A131" s="17" t="s">
        <v>52</v>
      </c>
      <c r="B131" s="16">
        <v>54</v>
      </c>
      <c r="C131" s="16">
        <v>0</v>
      </c>
      <c r="D131" s="16">
        <v>76</v>
      </c>
      <c r="E131" s="16">
        <v>0</v>
      </c>
      <c r="F131" s="16">
        <v>531</v>
      </c>
      <c r="G131" s="16">
        <v>0</v>
      </c>
      <c r="H131" s="16">
        <v>0</v>
      </c>
      <c r="I131" s="16">
        <v>633</v>
      </c>
      <c r="J131" s="16">
        <v>0</v>
      </c>
      <c r="K131" s="16">
        <v>2</v>
      </c>
      <c r="L131" s="16">
        <v>2514</v>
      </c>
      <c r="M131" s="16">
        <v>0</v>
      </c>
      <c r="N131" s="20"/>
      <c r="O131" s="20"/>
      <c r="P131" s="13"/>
      <c r="Q131" s="13"/>
      <c r="R131" s="13"/>
      <c r="S131" s="13"/>
      <c r="T131" s="13"/>
      <c r="U131" s="13"/>
      <c r="V131" s="13"/>
    </row>
    <row r="132" spans="1:22" ht="15" customHeight="1" x14ac:dyDescent="0.25">
      <c r="A132" s="17" t="s">
        <v>53</v>
      </c>
      <c r="B132" s="16">
        <v>53</v>
      </c>
      <c r="C132" s="16">
        <v>0</v>
      </c>
      <c r="D132" s="16">
        <v>0</v>
      </c>
      <c r="E132" s="16">
        <v>0</v>
      </c>
      <c r="F132" s="16">
        <v>370</v>
      </c>
      <c r="G132" s="16">
        <v>0</v>
      </c>
      <c r="H132" s="16">
        <v>5</v>
      </c>
      <c r="I132" s="16">
        <v>480</v>
      </c>
      <c r="J132" s="16">
        <v>0</v>
      </c>
      <c r="K132" s="16">
        <v>5</v>
      </c>
      <c r="L132" s="16">
        <v>934</v>
      </c>
      <c r="M132" s="16">
        <v>0</v>
      </c>
      <c r="N132" s="20"/>
      <c r="O132" s="20"/>
      <c r="P132" s="13"/>
      <c r="Q132" s="13"/>
      <c r="R132" s="13"/>
      <c r="S132" s="13"/>
      <c r="T132" s="13"/>
      <c r="U132" s="13"/>
      <c r="V132" s="13"/>
    </row>
    <row r="133" spans="1:22" ht="15" customHeight="1" x14ac:dyDescent="0.25">
      <c r="A133" s="17" t="s">
        <v>54</v>
      </c>
      <c r="B133" s="16">
        <v>0</v>
      </c>
      <c r="C133" s="16">
        <v>0</v>
      </c>
      <c r="D133" s="16">
        <v>0</v>
      </c>
      <c r="E133" s="16">
        <v>0</v>
      </c>
      <c r="F133" s="16">
        <v>279</v>
      </c>
      <c r="G133" s="16">
        <v>0</v>
      </c>
      <c r="H133" s="16">
        <v>1</v>
      </c>
      <c r="I133" s="16">
        <v>593</v>
      </c>
      <c r="J133" s="16">
        <v>0</v>
      </c>
      <c r="K133" s="16">
        <v>0</v>
      </c>
      <c r="L133" s="16">
        <v>1957</v>
      </c>
      <c r="M133" s="16">
        <v>0</v>
      </c>
      <c r="N133" s="20"/>
      <c r="O133" s="20"/>
      <c r="P133" s="13"/>
      <c r="Q133" s="13"/>
      <c r="R133" s="13"/>
      <c r="S133" s="13"/>
      <c r="T133" s="13"/>
      <c r="U133" s="13"/>
      <c r="V133" s="13"/>
    </row>
    <row r="134" spans="1:22" ht="15" customHeight="1" x14ac:dyDescent="0.25">
      <c r="A134" s="17" t="s">
        <v>55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20"/>
      <c r="O134" s="20"/>
      <c r="P134" s="13"/>
      <c r="Q134" s="13"/>
      <c r="R134" s="13"/>
      <c r="S134" s="13"/>
      <c r="T134" s="13"/>
      <c r="U134" s="13"/>
      <c r="V134" s="13"/>
    </row>
    <row r="135" spans="1:22" ht="15" customHeight="1" x14ac:dyDescent="0.25">
      <c r="A135" s="17" t="s">
        <v>56</v>
      </c>
      <c r="B135" s="16">
        <v>3</v>
      </c>
      <c r="C135" s="16">
        <v>0</v>
      </c>
      <c r="D135" s="16">
        <v>0</v>
      </c>
      <c r="E135" s="16">
        <v>0</v>
      </c>
      <c r="F135" s="16">
        <v>148</v>
      </c>
      <c r="G135" s="16">
        <v>0</v>
      </c>
      <c r="H135" s="16">
        <v>5</v>
      </c>
      <c r="I135" s="16">
        <v>86</v>
      </c>
      <c r="J135" s="16">
        <v>0</v>
      </c>
      <c r="K135" s="16">
        <v>0</v>
      </c>
      <c r="L135" s="16">
        <v>1389</v>
      </c>
      <c r="M135" s="16">
        <v>0</v>
      </c>
      <c r="N135" s="20"/>
      <c r="O135" s="20"/>
      <c r="P135" s="13"/>
      <c r="Q135" s="13"/>
      <c r="R135" s="13"/>
      <c r="S135" s="13"/>
      <c r="T135" s="13"/>
      <c r="U135" s="13"/>
      <c r="V135" s="13"/>
    </row>
    <row r="136" spans="1:22" ht="15" customHeight="1" x14ac:dyDescent="0.25">
      <c r="A136" s="17" t="s">
        <v>57</v>
      </c>
      <c r="B136" s="16">
        <v>0</v>
      </c>
      <c r="C136" s="16">
        <v>0</v>
      </c>
      <c r="D136" s="16">
        <v>0</v>
      </c>
      <c r="E136" s="16">
        <v>0</v>
      </c>
      <c r="F136" s="16">
        <v>273</v>
      </c>
      <c r="G136" s="16">
        <v>0</v>
      </c>
      <c r="H136" s="16">
        <v>10</v>
      </c>
      <c r="I136" s="16">
        <v>707</v>
      </c>
      <c r="J136" s="16">
        <v>0</v>
      </c>
      <c r="K136" s="16">
        <v>0</v>
      </c>
      <c r="L136" s="16">
        <v>2393</v>
      </c>
      <c r="M136" s="16">
        <v>0</v>
      </c>
      <c r="N136" s="20"/>
      <c r="O136" s="20"/>
      <c r="P136" s="13"/>
      <c r="Q136" s="13"/>
      <c r="R136" s="13"/>
      <c r="S136" s="13"/>
      <c r="T136" s="13"/>
      <c r="U136" s="13"/>
      <c r="V136" s="13"/>
    </row>
    <row r="137" spans="1:22" ht="15" customHeight="1" x14ac:dyDescent="0.25">
      <c r="A137" s="17" t="s">
        <v>58</v>
      </c>
      <c r="B137" s="16">
        <v>0</v>
      </c>
      <c r="C137" s="16">
        <v>0</v>
      </c>
      <c r="D137" s="16">
        <v>0</v>
      </c>
      <c r="E137" s="16">
        <v>0</v>
      </c>
      <c r="F137" s="16">
        <v>346</v>
      </c>
      <c r="G137" s="16">
        <v>0</v>
      </c>
      <c r="H137" s="16">
        <v>11</v>
      </c>
      <c r="I137" s="16">
        <v>613</v>
      </c>
      <c r="J137" s="16">
        <v>0</v>
      </c>
      <c r="K137" s="16">
        <v>2</v>
      </c>
      <c r="L137" s="16">
        <v>1228</v>
      </c>
      <c r="M137" s="16">
        <v>0</v>
      </c>
      <c r="N137" s="20"/>
      <c r="O137" s="20"/>
      <c r="P137" s="13"/>
      <c r="Q137" s="13"/>
      <c r="R137" s="13"/>
      <c r="S137" s="13"/>
      <c r="T137" s="13"/>
      <c r="U137" s="13"/>
      <c r="V137" s="13"/>
    </row>
    <row r="138" spans="1:22" ht="15" customHeight="1" x14ac:dyDescent="0.25">
      <c r="A138" s="17" t="s">
        <v>59</v>
      </c>
      <c r="B138" s="16">
        <v>0</v>
      </c>
      <c r="C138" s="16">
        <v>0</v>
      </c>
      <c r="D138" s="16">
        <v>0</v>
      </c>
      <c r="E138" s="16">
        <v>0</v>
      </c>
      <c r="F138" s="16">
        <v>163</v>
      </c>
      <c r="G138" s="16">
        <v>0</v>
      </c>
      <c r="H138" s="16">
        <v>0</v>
      </c>
      <c r="I138" s="16">
        <v>451</v>
      </c>
      <c r="J138" s="16">
        <v>0</v>
      </c>
      <c r="K138" s="16">
        <v>0</v>
      </c>
      <c r="L138" s="16">
        <v>1936</v>
      </c>
      <c r="M138" s="16">
        <v>0</v>
      </c>
      <c r="N138" s="20"/>
      <c r="O138" s="20"/>
      <c r="P138" s="13"/>
      <c r="Q138" s="13"/>
      <c r="R138" s="13"/>
      <c r="S138" s="13"/>
      <c r="T138" s="13"/>
      <c r="U138" s="13"/>
      <c r="V138" s="13"/>
    </row>
    <row r="139" spans="1:22" ht="15" customHeight="1" x14ac:dyDescent="0.25">
      <c r="A139" s="22" t="s">
        <v>60</v>
      </c>
      <c r="B139" s="16">
        <v>47</v>
      </c>
      <c r="C139" s="16">
        <v>11</v>
      </c>
      <c r="D139" s="16">
        <v>10</v>
      </c>
      <c r="E139" s="16">
        <v>0</v>
      </c>
      <c r="F139" s="16">
        <v>780</v>
      </c>
      <c r="G139" s="16">
        <v>255</v>
      </c>
      <c r="H139" s="16">
        <v>4</v>
      </c>
      <c r="I139" s="16">
        <v>726</v>
      </c>
      <c r="J139" s="16">
        <v>51</v>
      </c>
      <c r="K139" s="16">
        <v>33</v>
      </c>
      <c r="L139" s="16">
        <v>3283</v>
      </c>
      <c r="M139" s="16">
        <v>0</v>
      </c>
      <c r="N139" s="20"/>
      <c r="O139" s="20"/>
      <c r="P139" s="13"/>
      <c r="Q139" s="13"/>
      <c r="R139" s="13"/>
      <c r="S139" s="13"/>
      <c r="T139" s="13"/>
      <c r="U139" s="13"/>
      <c r="V139" s="13"/>
    </row>
    <row r="140" spans="1:22" ht="15" customHeight="1" x14ac:dyDescent="0.25">
      <c r="A140" s="22" t="s">
        <v>61</v>
      </c>
      <c r="B140" s="16">
        <v>0</v>
      </c>
      <c r="C140" s="16">
        <v>0</v>
      </c>
      <c r="D140" s="16">
        <v>0</v>
      </c>
      <c r="E140" s="16">
        <v>0</v>
      </c>
      <c r="F140" s="16">
        <v>153</v>
      </c>
      <c r="G140" s="16">
        <v>0</v>
      </c>
      <c r="H140" s="16">
        <v>18</v>
      </c>
      <c r="I140" s="16">
        <v>30</v>
      </c>
      <c r="J140" s="16">
        <v>0</v>
      </c>
      <c r="K140" s="16">
        <v>0</v>
      </c>
      <c r="L140" s="16">
        <v>1146</v>
      </c>
      <c r="M140" s="16">
        <v>0</v>
      </c>
      <c r="N140" s="20"/>
      <c r="O140" s="20"/>
      <c r="P140" s="13"/>
      <c r="Q140" s="13"/>
      <c r="R140" s="13"/>
      <c r="S140" s="13"/>
      <c r="T140" s="13"/>
      <c r="U140" s="13"/>
      <c r="V140" s="13"/>
    </row>
    <row r="141" spans="1:22" ht="15" customHeight="1" x14ac:dyDescent="0.25">
      <c r="A141" s="17" t="s">
        <v>62</v>
      </c>
      <c r="B141" s="16">
        <v>1</v>
      </c>
      <c r="C141" s="16">
        <v>0</v>
      </c>
      <c r="D141" s="16">
        <v>0</v>
      </c>
      <c r="E141" s="16">
        <v>0</v>
      </c>
      <c r="F141" s="16">
        <v>306</v>
      </c>
      <c r="G141" s="16">
        <v>0</v>
      </c>
      <c r="H141" s="16">
        <v>4</v>
      </c>
      <c r="I141" s="16">
        <v>910</v>
      </c>
      <c r="J141" s="16">
        <v>0</v>
      </c>
      <c r="K141" s="16">
        <v>19</v>
      </c>
      <c r="L141" s="16">
        <v>1076</v>
      </c>
      <c r="M141" s="16">
        <v>0</v>
      </c>
      <c r="N141" s="20"/>
      <c r="O141" s="20"/>
      <c r="P141" s="13"/>
      <c r="Q141" s="13"/>
      <c r="R141" s="13"/>
      <c r="S141" s="13"/>
      <c r="T141" s="13"/>
      <c r="U141" s="13"/>
      <c r="V141" s="13"/>
    </row>
    <row r="142" spans="1:22" ht="15" customHeight="1" x14ac:dyDescent="0.25">
      <c r="A142" s="17" t="s">
        <v>63</v>
      </c>
      <c r="B142" s="16">
        <v>0</v>
      </c>
      <c r="C142" s="16">
        <v>0</v>
      </c>
      <c r="D142" s="16">
        <v>0</v>
      </c>
      <c r="E142" s="16">
        <v>0</v>
      </c>
      <c r="F142" s="16">
        <v>173</v>
      </c>
      <c r="G142" s="16">
        <v>0</v>
      </c>
      <c r="H142" s="16">
        <v>5</v>
      </c>
      <c r="I142" s="16">
        <v>289</v>
      </c>
      <c r="J142" s="16">
        <v>0</v>
      </c>
      <c r="K142" s="16">
        <v>0</v>
      </c>
      <c r="L142" s="16">
        <v>902</v>
      </c>
      <c r="M142" s="16">
        <v>0</v>
      </c>
      <c r="N142" s="20"/>
      <c r="O142" s="20"/>
      <c r="P142" s="13"/>
      <c r="Q142" s="13"/>
      <c r="R142" s="13"/>
      <c r="S142" s="13"/>
      <c r="T142" s="13"/>
      <c r="U142" s="13"/>
      <c r="V142" s="13"/>
    </row>
    <row r="143" spans="1:22" ht="15" customHeight="1" x14ac:dyDescent="0.25">
      <c r="A143" s="23" t="s">
        <v>64</v>
      </c>
      <c r="B143" s="26">
        <v>33</v>
      </c>
      <c r="C143" s="26">
        <v>0</v>
      </c>
      <c r="D143" s="26">
        <v>24</v>
      </c>
      <c r="E143" s="26">
        <v>0</v>
      </c>
      <c r="F143" s="26">
        <v>567</v>
      </c>
      <c r="G143" s="26">
        <v>0</v>
      </c>
      <c r="H143" s="26">
        <v>3</v>
      </c>
      <c r="I143" s="26">
        <v>389</v>
      </c>
      <c r="J143" s="26">
        <v>0</v>
      </c>
      <c r="K143" s="26">
        <v>23</v>
      </c>
      <c r="L143" s="26">
        <v>2519</v>
      </c>
      <c r="M143" s="26">
        <v>0</v>
      </c>
      <c r="N143" s="51"/>
      <c r="O143" s="51"/>
      <c r="P143" s="13"/>
      <c r="Q143" s="13"/>
      <c r="R143" s="13"/>
      <c r="S143" s="13"/>
      <c r="T143" s="13"/>
      <c r="U143" s="13"/>
      <c r="V143" s="13"/>
    </row>
    <row r="144" spans="1:22" ht="18.75" x14ac:dyDescent="0.25">
      <c r="A144" s="28" t="s">
        <v>65</v>
      </c>
      <c r="B144" s="52"/>
      <c r="C144" s="52"/>
      <c r="D144" s="53"/>
      <c r="E144" s="35"/>
      <c r="F144" s="35"/>
      <c r="G144" s="35"/>
      <c r="H144" s="35"/>
      <c r="I144" s="35"/>
      <c r="J144" s="35"/>
      <c r="K144" s="35"/>
      <c r="L144" s="35"/>
      <c r="M144" s="35"/>
      <c r="N144" s="54"/>
      <c r="O144" s="54"/>
    </row>
    <row r="145" spans="1:18" ht="18" x14ac:dyDescent="0.25">
      <c r="A145" s="30" t="s">
        <v>66</v>
      </c>
      <c r="B145" s="52"/>
      <c r="C145" s="52"/>
      <c r="D145" s="53"/>
      <c r="E145" s="52"/>
      <c r="F145" s="52"/>
      <c r="G145" s="52"/>
      <c r="H145" s="52"/>
      <c r="I145" s="52"/>
      <c r="J145" s="52"/>
      <c r="K145" s="52"/>
      <c r="L145" s="52"/>
      <c r="M145" s="31"/>
      <c r="N145" s="31"/>
      <c r="O145" s="31"/>
    </row>
    <row r="146" spans="1:18" ht="18" x14ac:dyDescent="0.25">
      <c r="A146" s="30" t="s">
        <v>67</v>
      </c>
      <c r="B146" s="52"/>
      <c r="C146" s="52"/>
      <c r="D146" s="53"/>
      <c r="E146" s="52"/>
      <c r="F146" s="52"/>
      <c r="G146" s="52"/>
      <c r="H146" s="52"/>
      <c r="I146" s="52"/>
      <c r="J146" s="52"/>
      <c r="K146" s="52"/>
      <c r="L146" s="52"/>
      <c r="M146" s="31"/>
      <c r="N146" s="31"/>
      <c r="O146" s="31"/>
    </row>
    <row r="147" spans="1:18" x14ac:dyDescent="0.25">
      <c r="A147" s="3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31"/>
      <c r="N147" s="31"/>
      <c r="O147" s="31"/>
    </row>
    <row r="148" spans="1:18" ht="15.7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33"/>
    </row>
    <row r="149" spans="1:18" ht="15.7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33"/>
    </row>
    <row r="150" spans="1:18" ht="15.7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33"/>
    </row>
    <row r="151" spans="1:18" ht="15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33"/>
    </row>
    <row r="152" spans="1:18" s="6" customFormat="1" ht="17.25" customHeight="1" x14ac:dyDescent="0.25">
      <c r="A152" s="66" t="s">
        <v>88</v>
      </c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34"/>
      <c r="P152" s="35"/>
    </row>
    <row r="153" spans="1:18" ht="13.5" customHeight="1" x14ac:dyDescent="0.25">
      <c r="A153" s="6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33"/>
    </row>
    <row r="154" spans="1:18" s="9" customFormat="1" ht="39" customHeight="1" x14ac:dyDescent="0.25">
      <c r="A154" s="62" t="s">
        <v>76</v>
      </c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8"/>
      <c r="Q154" s="8"/>
    </row>
    <row r="155" spans="1:18" ht="14.25" customHeight="1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36"/>
      <c r="M155" s="36"/>
      <c r="N155" s="36"/>
      <c r="O155" s="37"/>
      <c r="P155" s="37"/>
      <c r="Q155" s="31"/>
    </row>
    <row r="156" spans="1:18" s="34" customFormat="1" ht="18.75" x14ac:dyDescent="0.25">
      <c r="A156" s="63" t="s">
        <v>7</v>
      </c>
      <c r="B156" s="63" t="s">
        <v>8</v>
      </c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40"/>
      <c r="P156" s="40"/>
      <c r="Q156" s="44"/>
      <c r="R156" s="60"/>
    </row>
    <row r="157" spans="1:18" s="34" customFormat="1" ht="27" customHeight="1" x14ac:dyDescent="0.25">
      <c r="A157" s="63"/>
      <c r="B157" s="64" t="s">
        <v>77</v>
      </c>
      <c r="C157" s="64" t="s">
        <v>78</v>
      </c>
      <c r="D157" s="64" t="s">
        <v>79</v>
      </c>
      <c r="E157" s="64"/>
      <c r="F157" s="65" t="s">
        <v>80</v>
      </c>
      <c r="G157" s="65"/>
      <c r="H157" s="63" t="s">
        <v>81</v>
      </c>
      <c r="I157" s="63"/>
      <c r="J157" s="63"/>
      <c r="K157" s="63" t="s">
        <v>5</v>
      </c>
      <c r="L157" s="63" t="s">
        <v>82</v>
      </c>
      <c r="M157" s="64" t="s">
        <v>83</v>
      </c>
      <c r="N157" s="64"/>
      <c r="O157" s="3"/>
      <c r="P157" s="3"/>
      <c r="R157" s="60"/>
    </row>
    <row r="158" spans="1:18" s="34" customFormat="1" ht="27.75" customHeight="1" x14ac:dyDescent="0.25">
      <c r="A158" s="63"/>
      <c r="B158" s="64"/>
      <c r="C158" s="64"/>
      <c r="D158" s="64"/>
      <c r="E158" s="64"/>
      <c r="F158" s="65"/>
      <c r="G158" s="65"/>
      <c r="H158" s="1" t="s">
        <v>84</v>
      </c>
      <c r="I158" s="1" t="s">
        <v>85</v>
      </c>
      <c r="J158" s="1" t="s">
        <v>86</v>
      </c>
      <c r="K158" s="63"/>
      <c r="L158" s="63"/>
      <c r="M158" s="64"/>
      <c r="N158" s="64"/>
      <c r="O158" s="4"/>
      <c r="P158" s="4"/>
      <c r="R158" s="61"/>
    </row>
    <row r="159" spans="1:18" s="34" customFormat="1" ht="18.75" x14ac:dyDescent="0.25">
      <c r="A159" s="63"/>
      <c r="B159" s="1" t="s">
        <v>4</v>
      </c>
      <c r="C159" s="1" t="s">
        <v>4</v>
      </c>
      <c r="D159" s="1" t="s">
        <v>4</v>
      </c>
      <c r="E159" s="12" t="s">
        <v>0</v>
      </c>
      <c r="F159" s="1" t="s">
        <v>4</v>
      </c>
      <c r="G159" s="12" t="s">
        <v>0</v>
      </c>
      <c r="H159" s="1" t="s">
        <v>4</v>
      </c>
      <c r="I159" s="1" t="s">
        <v>4</v>
      </c>
      <c r="J159" s="1" t="s">
        <v>4</v>
      </c>
      <c r="K159" s="1" t="s">
        <v>4</v>
      </c>
      <c r="L159" s="1" t="s">
        <v>4</v>
      </c>
      <c r="M159" s="1" t="s">
        <v>4</v>
      </c>
      <c r="N159" s="1" t="s">
        <v>0</v>
      </c>
      <c r="O159" s="44"/>
      <c r="P159" s="44"/>
      <c r="Q159" s="35"/>
      <c r="R159" s="41"/>
    </row>
    <row r="160" spans="1:18" s="13" customFormat="1" ht="15.75" customHeight="1" x14ac:dyDescent="0.25">
      <c r="A160" s="46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47"/>
      <c r="N160" s="47"/>
      <c r="O160" s="47"/>
    </row>
    <row r="161" spans="1:15" s="13" customFormat="1" ht="15.75" customHeight="1" x14ac:dyDescent="0.25">
      <c r="A161" s="14" t="s">
        <v>9</v>
      </c>
      <c r="B161" s="15">
        <f>SUM(B163,B169,B202)</f>
        <v>6630</v>
      </c>
      <c r="C161" s="15">
        <f t="shared" ref="C161:N161" si="19">SUM(C163,C169,C202)</f>
        <v>763</v>
      </c>
      <c r="D161" s="15">
        <f t="shared" si="19"/>
        <v>199628</v>
      </c>
      <c r="E161" s="15">
        <f t="shared" si="19"/>
        <v>34658</v>
      </c>
      <c r="F161" s="15">
        <f t="shared" si="19"/>
        <v>170439</v>
      </c>
      <c r="G161" s="15">
        <f t="shared" si="19"/>
        <v>4110</v>
      </c>
      <c r="H161" s="15">
        <f t="shared" si="19"/>
        <v>4540</v>
      </c>
      <c r="I161" s="15">
        <f t="shared" si="19"/>
        <v>469</v>
      </c>
      <c r="J161" s="15">
        <f t="shared" si="19"/>
        <v>162</v>
      </c>
      <c r="K161" s="15">
        <f t="shared" si="19"/>
        <v>533</v>
      </c>
      <c r="L161" s="15">
        <f t="shared" si="19"/>
        <v>33348</v>
      </c>
      <c r="M161" s="15">
        <f t="shared" si="19"/>
        <v>6227</v>
      </c>
      <c r="N161" s="15">
        <f t="shared" si="19"/>
        <v>83305</v>
      </c>
      <c r="O161" s="15"/>
    </row>
    <row r="162" spans="1:15" s="13" customFormat="1" ht="15.75" customHeight="1" x14ac:dyDescent="0.25">
      <c r="A162" s="17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</row>
    <row r="163" spans="1:15" s="13" customFormat="1" ht="15.75" customHeight="1" x14ac:dyDescent="0.25">
      <c r="A163" s="14" t="s">
        <v>87</v>
      </c>
      <c r="B163" s="15">
        <f>SUM(B164:B167)</f>
        <v>1921</v>
      </c>
      <c r="C163" s="15">
        <f t="shared" ref="C163:N163" si="20">SUM(C164:C167)</f>
        <v>62</v>
      </c>
      <c r="D163" s="15">
        <f t="shared" si="20"/>
        <v>19754</v>
      </c>
      <c r="E163" s="15">
        <f t="shared" si="20"/>
        <v>2191</v>
      </c>
      <c r="F163" s="15">
        <f t="shared" si="20"/>
        <v>14791</v>
      </c>
      <c r="G163" s="15">
        <f t="shared" si="20"/>
        <v>394</v>
      </c>
      <c r="H163" s="15">
        <f t="shared" si="20"/>
        <v>0</v>
      </c>
      <c r="I163" s="15">
        <f t="shared" si="20"/>
        <v>0</v>
      </c>
      <c r="J163" s="15">
        <f t="shared" si="20"/>
        <v>0</v>
      </c>
      <c r="K163" s="15">
        <f t="shared" si="20"/>
        <v>33</v>
      </c>
      <c r="L163" s="15">
        <f t="shared" si="20"/>
        <v>6716</v>
      </c>
      <c r="M163" s="15">
        <f t="shared" si="20"/>
        <v>515</v>
      </c>
      <c r="N163" s="15">
        <f t="shared" si="20"/>
        <v>7949</v>
      </c>
      <c r="O163" s="15"/>
    </row>
    <row r="164" spans="1:15" s="13" customFormat="1" ht="15.75" customHeight="1" x14ac:dyDescent="0.25">
      <c r="A164" s="17" t="s">
        <v>13</v>
      </c>
      <c r="B164" s="17">
        <v>291</v>
      </c>
      <c r="C164" s="16">
        <v>6</v>
      </c>
      <c r="D164" s="16">
        <v>3172</v>
      </c>
      <c r="E164" s="16">
        <v>336</v>
      </c>
      <c r="F164" s="16">
        <v>4242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1016</v>
      </c>
      <c r="M164" s="16">
        <v>26</v>
      </c>
      <c r="N164" s="16">
        <v>1711</v>
      </c>
      <c r="O164" s="56"/>
    </row>
    <row r="165" spans="1:15" s="13" customFormat="1" ht="15.75" customHeight="1" x14ac:dyDescent="0.25">
      <c r="A165" s="17" t="s">
        <v>14</v>
      </c>
      <c r="B165" s="17">
        <v>747</v>
      </c>
      <c r="C165" s="16">
        <v>19</v>
      </c>
      <c r="D165" s="16">
        <v>6684</v>
      </c>
      <c r="E165" s="16">
        <v>638</v>
      </c>
      <c r="F165" s="16">
        <v>4374</v>
      </c>
      <c r="G165" s="16">
        <v>0</v>
      </c>
      <c r="H165" s="16">
        <v>0</v>
      </c>
      <c r="I165" s="16">
        <v>0</v>
      </c>
      <c r="J165" s="16">
        <v>0</v>
      </c>
      <c r="K165" s="16">
        <v>6</v>
      </c>
      <c r="L165" s="16">
        <v>2104</v>
      </c>
      <c r="M165" s="16">
        <v>417</v>
      </c>
      <c r="N165" s="16">
        <v>1603</v>
      </c>
      <c r="O165" s="56"/>
    </row>
    <row r="166" spans="1:15" s="13" customFormat="1" ht="15.75" customHeight="1" x14ac:dyDescent="0.25">
      <c r="A166" s="17" t="s">
        <v>15</v>
      </c>
      <c r="B166" s="17">
        <v>591</v>
      </c>
      <c r="C166" s="16">
        <v>22</v>
      </c>
      <c r="D166" s="16">
        <v>6428</v>
      </c>
      <c r="E166" s="16">
        <v>880</v>
      </c>
      <c r="F166" s="16">
        <v>4472</v>
      </c>
      <c r="G166" s="16">
        <v>277</v>
      </c>
      <c r="H166" s="16">
        <v>0</v>
      </c>
      <c r="I166" s="16">
        <v>0</v>
      </c>
      <c r="J166" s="16">
        <v>0</v>
      </c>
      <c r="K166" s="16">
        <v>4</v>
      </c>
      <c r="L166" s="16">
        <v>2355</v>
      </c>
      <c r="M166" s="16">
        <v>42</v>
      </c>
      <c r="N166" s="16">
        <v>3501</v>
      </c>
      <c r="O166" s="56"/>
    </row>
    <row r="167" spans="1:15" s="13" customFormat="1" ht="15.75" customHeight="1" x14ac:dyDescent="0.25">
      <c r="A167" s="17" t="s">
        <v>16</v>
      </c>
      <c r="B167" s="17">
        <v>292</v>
      </c>
      <c r="C167" s="16">
        <v>15</v>
      </c>
      <c r="D167" s="16">
        <v>3470</v>
      </c>
      <c r="E167" s="16">
        <v>337</v>
      </c>
      <c r="F167" s="16">
        <v>1703</v>
      </c>
      <c r="G167" s="16">
        <v>117</v>
      </c>
      <c r="H167" s="16">
        <v>0</v>
      </c>
      <c r="I167" s="16">
        <v>0</v>
      </c>
      <c r="J167" s="16">
        <v>0</v>
      </c>
      <c r="K167" s="16">
        <v>23</v>
      </c>
      <c r="L167" s="16">
        <v>1241</v>
      </c>
      <c r="M167" s="16">
        <v>30</v>
      </c>
      <c r="N167" s="16">
        <v>1134</v>
      </c>
      <c r="O167" s="56"/>
    </row>
    <row r="168" spans="1:15" s="13" customFormat="1" ht="15.75" customHeight="1" x14ac:dyDescent="0.25">
      <c r="A168" s="17"/>
      <c r="B168" s="20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20"/>
    </row>
    <row r="169" spans="1:15" s="13" customFormat="1" ht="15.75" customHeight="1" x14ac:dyDescent="0.25">
      <c r="A169" s="14" t="s">
        <v>17</v>
      </c>
      <c r="B169" s="15">
        <f>SUM(B170:B200)</f>
        <v>3657</v>
      </c>
      <c r="C169" s="15">
        <f t="shared" ref="C169:N169" si="21">SUM(C170:C200)</f>
        <v>574</v>
      </c>
      <c r="D169" s="15">
        <f t="shared" si="21"/>
        <v>178234</v>
      </c>
      <c r="E169" s="15">
        <f t="shared" si="21"/>
        <v>32380</v>
      </c>
      <c r="F169" s="15">
        <f t="shared" si="21"/>
        <v>152845</v>
      </c>
      <c r="G169" s="15">
        <f t="shared" si="21"/>
        <v>3150</v>
      </c>
      <c r="H169" s="15">
        <f t="shared" si="21"/>
        <v>3303</v>
      </c>
      <c r="I169" s="15">
        <f t="shared" si="21"/>
        <v>378</v>
      </c>
      <c r="J169" s="15">
        <f t="shared" si="21"/>
        <v>108</v>
      </c>
      <c r="K169" s="15">
        <f t="shared" si="21"/>
        <v>253</v>
      </c>
      <c r="L169" s="15">
        <f t="shared" si="21"/>
        <v>26432</v>
      </c>
      <c r="M169" s="15">
        <f t="shared" si="21"/>
        <v>5700</v>
      </c>
      <c r="N169" s="15">
        <f t="shared" si="21"/>
        <v>75351</v>
      </c>
      <c r="O169" s="19"/>
    </row>
    <row r="170" spans="1:15" s="13" customFormat="1" ht="15.75" customHeight="1" x14ac:dyDescent="0.25">
      <c r="A170" s="17" t="s">
        <v>18</v>
      </c>
      <c r="B170" s="17">
        <v>22</v>
      </c>
      <c r="C170" s="16">
        <v>6</v>
      </c>
      <c r="D170" s="16">
        <v>2707</v>
      </c>
      <c r="E170" s="16">
        <v>371</v>
      </c>
      <c r="F170" s="16">
        <v>5218</v>
      </c>
      <c r="G170" s="16">
        <v>32</v>
      </c>
      <c r="H170" s="16">
        <v>4</v>
      </c>
      <c r="I170" s="16">
        <v>5</v>
      </c>
      <c r="J170" s="16">
        <v>9</v>
      </c>
      <c r="K170" s="16">
        <v>0</v>
      </c>
      <c r="L170" s="16">
        <v>1035</v>
      </c>
      <c r="M170" s="16">
        <v>28</v>
      </c>
      <c r="N170" s="16">
        <v>1454</v>
      </c>
      <c r="O170" s="56"/>
    </row>
    <row r="171" spans="1:15" s="13" customFormat="1" ht="15.75" customHeight="1" x14ac:dyDescent="0.25">
      <c r="A171" s="17" t="s">
        <v>19</v>
      </c>
      <c r="B171" s="17">
        <v>5</v>
      </c>
      <c r="C171" s="16">
        <v>0</v>
      </c>
      <c r="D171" s="16">
        <v>2816</v>
      </c>
      <c r="E171" s="16">
        <v>526</v>
      </c>
      <c r="F171" s="16">
        <v>2651</v>
      </c>
      <c r="G171" s="16">
        <v>12</v>
      </c>
      <c r="H171" s="16">
        <v>0</v>
      </c>
      <c r="I171" s="16">
        <v>0</v>
      </c>
      <c r="J171" s="16">
        <v>0</v>
      </c>
      <c r="K171" s="16">
        <v>0</v>
      </c>
      <c r="L171" s="16">
        <v>900</v>
      </c>
      <c r="M171" s="16">
        <v>225</v>
      </c>
      <c r="N171" s="16">
        <v>2638</v>
      </c>
      <c r="O171" s="56"/>
    </row>
    <row r="172" spans="1:15" s="13" customFormat="1" ht="15.75" customHeight="1" x14ac:dyDescent="0.25">
      <c r="A172" s="17" t="s">
        <v>20</v>
      </c>
      <c r="B172" s="17">
        <v>15</v>
      </c>
      <c r="C172" s="16">
        <v>10</v>
      </c>
      <c r="D172" s="16">
        <v>2285</v>
      </c>
      <c r="E172" s="16">
        <v>365</v>
      </c>
      <c r="F172" s="16">
        <v>1744</v>
      </c>
      <c r="G172" s="16">
        <v>15</v>
      </c>
      <c r="H172" s="16">
        <v>0</v>
      </c>
      <c r="I172" s="16">
        <v>0</v>
      </c>
      <c r="J172" s="16">
        <v>0</v>
      </c>
      <c r="K172" s="16">
        <v>7</v>
      </c>
      <c r="L172" s="16">
        <v>5</v>
      </c>
      <c r="M172" s="16">
        <v>118</v>
      </c>
      <c r="N172" s="16">
        <v>852</v>
      </c>
      <c r="O172" s="56"/>
    </row>
    <row r="173" spans="1:15" s="13" customFormat="1" ht="15.75" customHeight="1" x14ac:dyDescent="0.25">
      <c r="A173" s="17" t="s">
        <v>21</v>
      </c>
      <c r="B173" s="17">
        <v>10</v>
      </c>
      <c r="C173" s="16">
        <v>24</v>
      </c>
      <c r="D173" s="16">
        <v>3457</v>
      </c>
      <c r="E173" s="16">
        <v>469</v>
      </c>
      <c r="F173" s="16">
        <v>6976</v>
      </c>
      <c r="G173" s="16">
        <v>30</v>
      </c>
      <c r="H173" s="16">
        <v>11</v>
      </c>
      <c r="I173" s="16">
        <v>3</v>
      </c>
      <c r="J173" s="16">
        <v>0</v>
      </c>
      <c r="K173" s="16">
        <v>0</v>
      </c>
      <c r="L173" s="16">
        <v>88</v>
      </c>
      <c r="M173" s="16">
        <v>6</v>
      </c>
      <c r="N173" s="16">
        <v>850</v>
      </c>
      <c r="O173" s="56"/>
    </row>
    <row r="174" spans="1:15" s="13" customFormat="1" ht="15.75" customHeight="1" x14ac:dyDescent="0.25">
      <c r="A174" s="17" t="s">
        <v>22</v>
      </c>
      <c r="B174" s="17">
        <v>150</v>
      </c>
      <c r="C174" s="16">
        <v>12</v>
      </c>
      <c r="D174" s="16">
        <v>7196</v>
      </c>
      <c r="E174" s="16">
        <v>870</v>
      </c>
      <c r="F174" s="16">
        <v>3569</v>
      </c>
      <c r="G174" s="16">
        <v>0</v>
      </c>
      <c r="H174" s="16">
        <v>0</v>
      </c>
      <c r="I174" s="16">
        <v>0</v>
      </c>
      <c r="J174" s="16">
        <v>0</v>
      </c>
      <c r="K174" s="16">
        <v>1</v>
      </c>
      <c r="L174" s="16">
        <v>2</v>
      </c>
      <c r="M174" s="16">
        <v>125</v>
      </c>
      <c r="N174" s="16">
        <v>2430</v>
      </c>
      <c r="O174" s="56"/>
    </row>
    <row r="175" spans="1:15" s="13" customFormat="1" ht="15.75" customHeight="1" x14ac:dyDescent="0.25">
      <c r="A175" s="17" t="s">
        <v>23</v>
      </c>
      <c r="B175" s="17">
        <v>29</v>
      </c>
      <c r="C175" s="16">
        <v>18</v>
      </c>
      <c r="D175" s="16">
        <v>1756</v>
      </c>
      <c r="E175" s="16">
        <v>74</v>
      </c>
      <c r="F175" s="16">
        <v>1631</v>
      </c>
      <c r="G175" s="16">
        <v>0</v>
      </c>
      <c r="H175" s="16">
        <v>53</v>
      </c>
      <c r="I175" s="16">
        <v>0</v>
      </c>
      <c r="J175" s="16">
        <v>0</v>
      </c>
      <c r="K175" s="16">
        <v>0</v>
      </c>
      <c r="L175" s="16">
        <v>395</v>
      </c>
      <c r="M175" s="16">
        <v>250</v>
      </c>
      <c r="N175" s="16">
        <v>88</v>
      </c>
      <c r="O175" s="56"/>
    </row>
    <row r="176" spans="1:15" s="13" customFormat="1" ht="15.75" customHeight="1" x14ac:dyDescent="0.25">
      <c r="A176" s="17" t="s">
        <v>24</v>
      </c>
      <c r="B176" s="17">
        <v>110</v>
      </c>
      <c r="C176" s="16">
        <v>30</v>
      </c>
      <c r="D176" s="16">
        <v>16920</v>
      </c>
      <c r="E176" s="16">
        <v>6959</v>
      </c>
      <c r="F176" s="16">
        <v>21822</v>
      </c>
      <c r="G176" s="16">
        <v>1495</v>
      </c>
      <c r="H176" s="16">
        <v>0</v>
      </c>
      <c r="I176" s="16">
        <v>0</v>
      </c>
      <c r="J176" s="16">
        <v>0</v>
      </c>
      <c r="K176" s="16">
        <v>0</v>
      </c>
      <c r="L176" s="16">
        <v>1043</v>
      </c>
      <c r="M176" s="16">
        <v>589</v>
      </c>
      <c r="N176" s="16">
        <v>6075</v>
      </c>
      <c r="O176" s="56"/>
    </row>
    <row r="177" spans="1:15" s="13" customFormat="1" ht="15.75" customHeight="1" x14ac:dyDescent="0.25">
      <c r="A177" s="17" t="s">
        <v>25</v>
      </c>
      <c r="B177" s="17">
        <v>25</v>
      </c>
      <c r="C177" s="16">
        <v>0</v>
      </c>
      <c r="D177" s="16">
        <v>5744</v>
      </c>
      <c r="E177" s="16">
        <v>1138</v>
      </c>
      <c r="F177" s="16">
        <v>745</v>
      </c>
      <c r="G177" s="16">
        <v>141</v>
      </c>
      <c r="H177" s="16">
        <v>0</v>
      </c>
      <c r="I177" s="16">
        <v>0</v>
      </c>
      <c r="J177" s="16">
        <v>1</v>
      </c>
      <c r="K177" s="16">
        <v>0</v>
      </c>
      <c r="L177" s="16">
        <v>121</v>
      </c>
      <c r="M177" s="16">
        <v>166</v>
      </c>
      <c r="N177" s="16">
        <v>3182</v>
      </c>
      <c r="O177" s="56"/>
    </row>
    <row r="178" spans="1:15" s="13" customFormat="1" ht="15.75" customHeight="1" x14ac:dyDescent="0.25">
      <c r="A178" s="17" t="s">
        <v>26</v>
      </c>
      <c r="B178" s="17">
        <v>97</v>
      </c>
      <c r="C178" s="16">
        <v>22</v>
      </c>
      <c r="D178" s="16">
        <v>3424</v>
      </c>
      <c r="E178" s="16">
        <v>643</v>
      </c>
      <c r="F178" s="16">
        <v>1307</v>
      </c>
      <c r="G178" s="16">
        <v>0</v>
      </c>
      <c r="H178" s="16">
        <v>0</v>
      </c>
      <c r="I178" s="16">
        <v>0</v>
      </c>
      <c r="J178" s="16">
        <v>2</v>
      </c>
      <c r="K178" s="16">
        <v>112</v>
      </c>
      <c r="L178" s="16">
        <v>86</v>
      </c>
      <c r="M178" s="16">
        <v>0</v>
      </c>
      <c r="N178" s="16">
        <v>2400</v>
      </c>
      <c r="O178" s="56"/>
    </row>
    <row r="179" spans="1:15" s="13" customFormat="1" ht="15.75" customHeight="1" x14ac:dyDescent="0.25">
      <c r="A179" s="17" t="s">
        <v>27</v>
      </c>
      <c r="B179" s="17">
        <v>85</v>
      </c>
      <c r="C179" s="16">
        <v>1</v>
      </c>
      <c r="D179" s="16">
        <v>7562</v>
      </c>
      <c r="E179" s="16">
        <v>506</v>
      </c>
      <c r="F179" s="16">
        <v>5977</v>
      </c>
      <c r="G179" s="16">
        <v>51</v>
      </c>
      <c r="H179" s="16">
        <v>346</v>
      </c>
      <c r="I179" s="16">
        <v>2</v>
      </c>
      <c r="J179" s="16">
        <v>7</v>
      </c>
      <c r="K179" s="16">
        <v>10</v>
      </c>
      <c r="L179" s="16">
        <v>1769</v>
      </c>
      <c r="M179" s="16">
        <v>274</v>
      </c>
      <c r="N179" s="16">
        <v>3137</v>
      </c>
      <c r="O179" s="56"/>
    </row>
    <row r="180" spans="1:15" s="13" customFormat="1" ht="15.75" customHeight="1" x14ac:dyDescent="0.25">
      <c r="A180" s="17" t="s">
        <v>28</v>
      </c>
      <c r="B180" s="17">
        <v>32</v>
      </c>
      <c r="C180" s="16">
        <v>10</v>
      </c>
      <c r="D180" s="16">
        <v>12388</v>
      </c>
      <c r="E180" s="16">
        <v>3120</v>
      </c>
      <c r="F180" s="16">
        <v>4855</v>
      </c>
      <c r="G180" s="16">
        <v>0</v>
      </c>
      <c r="H180" s="16">
        <v>1086</v>
      </c>
      <c r="I180" s="16">
        <v>13</v>
      </c>
      <c r="J180" s="16">
        <v>14</v>
      </c>
      <c r="K180" s="16">
        <v>10</v>
      </c>
      <c r="L180" s="16">
        <v>1431</v>
      </c>
      <c r="M180" s="16">
        <v>344</v>
      </c>
      <c r="N180" s="16">
        <v>4556</v>
      </c>
      <c r="O180" s="56"/>
    </row>
    <row r="181" spans="1:15" s="13" customFormat="1" ht="15.75" customHeight="1" x14ac:dyDescent="0.25">
      <c r="A181" s="17" t="s">
        <v>29</v>
      </c>
      <c r="B181" s="17">
        <v>71</v>
      </c>
      <c r="C181" s="16">
        <v>4</v>
      </c>
      <c r="D181" s="16">
        <v>5014</v>
      </c>
      <c r="E181" s="16">
        <v>1193</v>
      </c>
      <c r="F181" s="16">
        <v>2475</v>
      </c>
      <c r="G181" s="16">
        <v>11</v>
      </c>
      <c r="H181" s="16">
        <v>1</v>
      </c>
      <c r="I181" s="16">
        <v>0</v>
      </c>
      <c r="J181" s="16">
        <v>3</v>
      </c>
      <c r="K181" s="16">
        <v>0</v>
      </c>
      <c r="L181" s="16">
        <v>481</v>
      </c>
      <c r="M181" s="16">
        <v>211</v>
      </c>
      <c r="N181" s="16">
        <v>2705</v>
      </c>
      <c r="O181" s="56"/>
    </row>
    <row r="182" spans="1:15" s="13" customFormat="1" ht="15.75" customHeight="1" x14ac:dyDescent="0.25">
      <c r="A182" s="17" t="s">
        <v>30</v>
      </c>
      <c r="B182" s="17">
        <v>43</v>
      </c>
      <c r="C182" s="16">
        <v>1</v>
      </c>
      <c r="D182" s="16">
        <v>13259</v>
      </c>
      <c r="E182" s="16">
        <v>2633</v>
      </c>
      <c r="F182" s="16">
        <v>19353</v>
      </c>
      <c r="G182" s="16">
        <v>62</v>
      </c>
      <c r="H182" s="16">
        <v>152</v>
      </c>
      <c r="I182" s="16">
        <v>0</v>
      </c>
      <c r="J182" s="16">
        <v>0</v>
      </c>
      <c r="K182" s="16">
        <v>0</v>
      </c>
      <c r="L182" s="16">
        <v>810</v>
      </c>
      <c r="M182" s="16">
        <v>0</v>
      </c>
      <c r="N182" s="16">
        <v>3773</v>
      </c>
      <c r="O182" s="56"/>
    </row>
    <row r="183" spans="1:15" s="13" customFormat="1" ht="15.75" customHeight="1" x14ac:dyDescent="0.25">
      <c r="A183" s="17" t="s">
        <v>31</v>
      </c>
      <c r="B183" s="17">
        <v>1059</v>
      </c>
      <c r="C183" s="16">
        <v>66</v>
      </c>
      <c r="D183" s="16">
        <v>11848</v>
      </c>
      <c r="E183" s="16">
        <v>1559</v>
      </c>
      <c r="F183" s="16">
        <v>5862</v>
      </c>
      <c r="G183" s="16">
        <v>495</v>
      </c>
      <c r="H183" s="16">
        <v>15</v>
      </c>
      <c r="I183" s="16">
        <v>5</v>
      </c>
      <c r="J183" s="16">
        <v>2</v>
      </c>
      <c r="K183" s="16">
        <v>0</v>
      </c>
      <c r="L183" s="16">
        <v>2194</v>
      </c>
      <c r="M183" s="16">
        <v>220</v>
      </c>
      <c r="N183" s="16">
        <v>4147</v>
      </c>
      <c r="O183" s="56"/>
    </row>
    <row r="184" spans="1:15" s="13" customFormat="1" ht="15.75" customHeight="1" x14ac:dyDescent="0.25">
      <c r="A184" s="17" t="s">
        <v>32</v>
      </c>
      <c r="B184" s="17">
        <v>73</v>
      </c>
      <c r="C184" s="16">
        <v>16</v>
      </c>
      <c r="D184" s="16">
        <v>6803</v>
      </c>
      <c r="E184" s="16">
        <v>279</v>
      </c>
      <c r="F184" s="16">
        <v>5851</v>
      </c>
      <c r="G184" s="16">
        <v>10</v>
      </c>
      <c r="H184" s="16">
        <v>345</v>
      </c>
      <c r="I184" s="16">
        <v>24</v>
      </c>
      <c r="J184" s="16">
        <v>6</v>
      </c>
      <c r="K184" s="16">
        <v>3</v>
      </c>
      <c r="L184" s="16">
        <v>1829</v>
      </c>
      <c r="M184" s="16">
        <v>96</v>
      </c>
      <c r="N184" s="16">
        <v>5218</v>
      </c>
      <c r="O184" s="56"/>
    </row>
    <row r="185" spans="1:15" s="13" customFormat="1" ht="15.75" customHeight="1" x14ac:dyDescent="0.25">
      <c r="A185" s="17" t="s">
        <v>33</v>
      </c>
      <c r="B185" s="17">
        <v>63</v>
      </c>
      <c r="C185" s="16">
        <v>0</v>
      </c>
      <c r="D185" s="16">
        <v>6060</v>
      </c>
      <c r="E185" s="16">
        <v>543</v>
      </c>
      <c r="F185" s="16">
        <v>3439</v>
      </c>
      <c r="G185" s="16">
        <v>90</v>
      </c>
      <c r="H185" s="16">
        <v>575</v>
      </c>
      <c r="I185" s="16">
        <v>0</v>
      </c>
      <c r="J185" s="16">
        <v>3</v>
      </c>
      <c r="K185" s="16">
        <v>0</v>
      </c>
      <c r="L185" s="16">
        <v>230</v>
      </c>
      <c r="M185" s="16">
        <v>390</v>
      </c>
      <c r="N185" s="16">
        <v>2220</v>
      </c>
      <c r="O185" s="56"/>
    </row>
    <row r="186" spans="1:15" s="13" customFormat="1" ht="15.75" customHeight="1" x14ac:dyDescent="0.25">
      <c r="A186" s="17" t="s">
        <v>34</v>
      </c>
      <c r="B186" s="17">
        <v>62</v>
      </c>
      <c r="C186" s="16">
        <v>35</v>
      </c>
      <c r="D186" s="16">
        <v>2591</v>
      </c>
      <c r="E186" s="16">
        <v>827</v>
      </c>
      <c r="F186" s="16">
        <v>1055</v>
      </c>
      <c r="G186" s="16">
        <v>2</v>
      </c>
      <c r="H186" s="16">
        <v>310</v>
      </c>
      <c r="I186" s="16">
        <v>0</v>
      </c>
      <c r="J186" s="16">
        <v>2</v>
      </c>
      <c r="K186" s="16">
        <v>0</v>
      </c>
      <c r="L186" s="16">
        <v>227</v>
      </c>
      <c r="M186" s="16">
        <v>0</v>
      </c>
      <c r="N186" s="16">
        <v>621</v>
      </c>
      <c r="O186" s="56"/>
    </row>
    <row r="187" spans="1:15" s="13" customFormat="1" ht="15.75" customHeight="1" x14ac:dyDescent="0.25">
      <c r="A187" s="17" t="s">
        <v>35</v>
      </c>
      <c r="B187" s="17">
        <v>32</v>
      </c>
      <c r="C187" s="16">
        <v>1</v>
      </c>
      <c r="D187" s="16">
        <v>5138</v>
      </c>
      <c r="E187" s="16">
        <v>768</v>
      </c>
      <c r="F187" s="16">
        <v>1171</v>
      </c>
      <c r="G187" s="16">
        <v>205</v>
      </c>
      <c r="H187" s="16">
        <v>0</v>
      </c>
      <c r="I187" s="16">
        <v>0</v>
      </c>
      <c r="J187" s="16">
        <v>0</v>
      </c>
      <c r="K187" s="16">
        <v>0</v>
      </c>
      <c r="L187" s="16">
        <v>337</v>
      </c>
      <c r="M187" s="16">
        <v>232</v>
      </c>
      <c r="N187" s="16">
        <v>2913</v>
      </c>
      <c r="O187" s="56"/>
    </row>
    <row r="188" spans="1:15" s="13" customFormat="1" ht="15.75" customHeight="1" x14ac:dyDescent="0.25">
      <c r="A188" s="17" t="s">
        <v>36</v>
      </c>
      <c r="B188" s="17">
        <v>115</v>
      </c>
      <c r="C188" s="16">
        <v>98</v>
      </c>
      <c r="D188" s="16">
        <v>8560</v>
      </c>
      <c r="E188" s="16">
        <v>256</v>
      </c>
      <c r="F188" s="16">
        <v>2899</v>
      </c>
      <c r="G188" s="16">
        <v>100</v>
      </c>
      <c r="H188" s="16">
        <v>33</v>
      </c>
      <c r="I188" s="16">
        <v>120</v>
      </c>
      <c r="J188" s="16">
        <v>15</v>
      </c>
      <c r="K188" s="16">
        <v>0</v>
      </c>
      <c r="L188" s="16">
        <v>1759</v>
      </c>
      <c r="M188" s="16">
        <v>708</v>
      </c>
      <c r="N188" s="16">
        <v>2171</v>
      </c>
      <c r="O188" s="56"/>
    </row>
    <row r="189" spans="1:15" s="13" customFormat="1" ht="15.75" customHeight="1" x14ac:dyDescent="0.25">
      <c r="A189" s="17" t="s">
        <v>37</v>
      </c>
      <c r="B189" s="17">
        <v>216</v>
      </c>
      <c r="C189" s="16">
        <v>51</v>
      </c>
      <c r="D189" s="16">
        <v>6576</v>
      </c>
      <c r="E189" s="16">
        <v>560</v>
      </c>
      <c r="F189" s="16">
        <v>22266</v>
      </c>
      <c r="G189" s="16">
        <v>0</v>
      </c>
      <c r="H189" s="16">
        <v>66</v>
      </c>
      <c r="I189" s="16">
        <v>44</v>
      </c>
      <c r="J189" s="16">
        <v>2</v>
      </c>
      <c r="K189" s="16">
        <v>0</v>
      </c>
      <c r="L189" s="16">
        <v>6092</v>
      </c>
      <c r="M189" s="16">
        <v>0</v>
      </c>
      <c r="N189" s="16">
        <v>4125</v>
      </c>
      <c r="O189" s="56"/>
    </row>
    <row r="190" spans="1:15" s="13" customFormat="1" ht="15.75" customHeight="1" x14ac:dyDescent="0.25">
      <c r="A190" s="17" t="s">
        <v>38</v>
      </c>
      <c r="B190" s="17">
        <v>103</v>
      </c>
      <c r="C190" s="16">
        <v>6</v>
      </c>
      <c r="D190" s="16">
        <v>2952</v>
      </c>
      <c r="E190" s="16">
        <v>365</v>
      </c>
      <c r="F190" s="16">
        <v>2004</v>
      </c>
      <c r="G190" s="16">
        <v>0</v>
      </c>
      <c r="H190" s="16">
        <v>89</v>
      </c>
      <c r="I190" s="16">
        <v>1</v>
      </c>
      <c r="J190" s="16">
        <v>1</v>
      </c>
      <c r="K190" s="16">
        <v>24</v>
      </c>
      <c r="L190" s="16">
        <v>222</v>
      </c>
      <c r="M190" s="16">
        <v>0</v>
      </c>
      <c r="N190" s="16">
        <v>1170</v>
      </c>
      <c r="O190" s="56"/>
    </row>
    <row r="191" spans="1:15" s="13" customFormat="1" ht="15.75" customHeight="1" x14ac:dyDescent="0.25">
      <c r="A191" s="17" t="s">
        <v>39</v>
      </c>
      <c r="B191" s="17">
        <v>126</v>
      </c>
      <c r="C191" s="16">
        <v>48</v>
      </c>
      <c r="D191" s="16">
        <v>2851</v>
      </c>
      <c r="E191" s="16">
        <v>805</v>
      </c>
      <c r="F191" s="16">
        <v>4156</v>
      </c>
      <c r="G191" s="16">
        <v>215</v>
      </c>
      <c r="H191" s="16">
        <v>2</v>
      </c>
      <c r="I191" s="16">
        <v>0</v>
      </c>
      <c r="J191" s="16">
        <v>0</v>
      </c>
      <c r="K191" s="16">
        <v>4</v>
      </c>
      <c r="L191" s="16">
        <v>716</v>
      </c>
      <c r="M191" s="16">
        <v>319</v>
      </c>
      <c r="N191" s="16">
        <v>1371</v>
      </c>
      <c r="O191" s="56"/>
    </row>
    <row r="192" spans="1:15" s="13" customFormat="1" ht="15.75" customHeight="1" x14ac:dyDescent="0.25">
      <c r="A192" s="17" t="s">
        <v>40</v>
      </c>
      <c r="B192" s="17">
        <v>179</v>
      </c>
      <c r="C192" s="16">
        <v>8</v>
      </c>
      <c r="D192" s="16">
        <v>5169</v>
      </c>
      <c r="E192" s="16">
        <v>1118</v>
      </c>
      <c r="F192" s="16">
        <v>3480</v>
      </c>
      <c r="G192" s="16">
        <v>0</v>
      </c>
      <c r="H192" s="16">
        <v>3</v>
      </c>
      <c r="I192" s="16">
        <v>100</v>
      </c>
      <c r="J192" s="16">
        <v>3</v>
      </c>
      <c r="K192" s="16">
        <v>0</v>
      </c>
      <c r="L192" s="16">
        <v>249</v>
      </c>
      <c r="M192" s="16">
        <v>235</v>
      </c>
      <c r="N192" s="16">
        <v>2613</v>
      </c>
      <c r="O192" s="56"/>
    </row>
    <row r="193" spans="1:15" s="13" customFormat="1" ht="15.75" customHeight="1" x14ac:dyDescent="0.25">
      <c r="A193" s="17" t="s">
        <v>41</v>
      </c>
      <c r="B193" s="17">
        <v>65</v>
      </c>
      <c r="C193" s="16">
        <v>21</v>
      </c>
      <c r="D193" s="16">
        <v>6669</v>
      </c>
      <c r="E193" s="16">
        <v>1452</v>
      </c>
      <c r="F193" s="16">
        <v>562</v>
      </c>
      <c r="G193" s="16">
        <v>9</v>
      </c>
      <c r="H193" s="16">
        <v>85</v>
      </c>
      <c r="I193" s="16">
        <v>0</v>
      </c>
      <c r="J193" s="16">
        <v>2</v>
      </c>
      <c r="K193" s="16">
        <v>0</v>
      </c>
      <c r="L193" s="16">
        <v>315</v>
      </c>
      <c r="M193" s="16">
        <v>157</v>
      </c>
      <c r="N193" s="16">
        <v>3041</v>
      </c>
      <c r="O193" s="56"/>
    </row>
    <row r="194" spans="1:15" s="13" customFormat="1" ht="15.75" customHeight="1" x14ac:dyDescent="0.25">
      <c r="A194" s="17" t="s">
        <v>42</v>
      </c>
      <c r="B194" s="17">
        <v>209</v>
      </c>
      <c r="C194" s="16">
        <v>6</v>
      </c>
      <c r="D194" s="16">
        <v>4001</v>
      </c>
      <c r="E194" s="16">
        <v>747</v>
      </c>
      <c r="F194" s="16">
        <v>1053</v>
      </c>
      <c r="G194" s="16">
        <v>108</v>
      </c>
      <c r="H194" s="16">
        <v>95</v>
      </c>
      <c r="I194" s="16">
        <v>0</v>
      </c>
      <c r="J194" s="16">
        <v>3</v>
      </c>
      <c r="K194" s="16">
        <v>0</v>
      </c>
      <c r="L194" s="16">
        <v>1692</v>
      </c>
      <c r="M194" s="16">
        <v>244</v>
      </c>
      <c r="N194" s="16">
        <v>1315</v>
      </c>
      <c r="O194" s="56"/>
    </row>
    <row r="195" spans="1:15" s="13" customFormat="1" ht="15.75" customHeight="1" x14ac:dyDescent="0.25">
      <c r="A195" s="17" t="s">
        <v>43</v>
      </c>
      <c r="B195" s="17">
        <v>46</v>
      </c>
      <c r="C195" s="16">
        <v>25</v>
      </c>
      <c r="D195" s="16">
        <v>2240</v>
      </c>
      <c r="E195" s="16">
        <v>136</v>
      </c>
      <c r="F195" s="16">
        <v>2606</v>
      </c>
      <c r="G195" s="16">
        <v>0</v>
      </c>
      <c r="H195" s="16">
        <v>0</v>
      </c>
      <c r="I195" s="16">
        <v>7</v>
      </c>
      <c r="J195" s="16">
        <v>0</v>
      </c>
      <c r="K195" s="16">
        <v>0</v>
      </c>
      <c r="L195" s="16">
        <v>243</v>
      </c>
      <c r="M195" s="16">
        <v>393</v>
      </c>
      <c r="N195" s="16">
        <v>1808</v>
      </c>
      <c r="O195" s="56"/>
    </row>
    <row r="196" spans="1:15" s="13" customFormat="1" ht="15.75" customHeight="1" x14ac:dyDescent="0.25">
      <c r="A196" s="17" t="s">
        <v>44</v>
      </c>
      <c r="B196" s="17">
        <v>10</v>
      </c>
      <c r="C196" s="16">
        <v>1</v>
      </c>
      <c r="D196" s="16">
        <v>5365</v>
      </c>
      <c r="E196" s="16">
        <v>1010</v>
      </c>
      <c r="F196" s="16">
        <v>6723</v>
      </c>
      <c r="G196" s="16">
        <v>0</v>
      </c>
      <c r="H196" s="16">
        <v>0</v>
      </c>
      <c r="I196" s="16">
        <v>20</v>
      </c>
      <c r="J196" s="16">
        <v>1</v>
      </c>
      <c r="K196" s="16">
        <v>0</v>
      </c>
      <c r="L196" s="16">
        <v>704</v>
      </c>
      <c r="M196" s="16">
        <v>0</v>
      </c>
      <c r="N196" s="16">
        <v>3160</v>
      </c>
      <c r="O196" s="56"/>
    </row>
    <row r="197" spans="1:15" s="13" customFormat="1" ht="15.75" customHeight="1" x14ac:dyDescent="0.25">
      <c r="A197" s="17" t="s">
        <v>45</v>
      </c>
      <c r="B197" s="17">
        <v>3</v>
      </c>
      <c r="C197" s="16">
        <v>0</v>
      </c>
      <c r="D197" s="16">
        <v>2114</v>
      </c>
      <c r="E197" s="16">
        <v>225</v>
      </c>
      <c r="F197" s="16">
        <v>1104</v>
      </c>
      <c r="G197" s="16">
        <v>6</v>
      </c>
      <c r="H197" s="16">
        <v>4</v>
      </c>
      <c r="I197" s="16">
        <v>11</v>
      </c>
      <c r="J197" s="16">
        <v>3</v>
      </c>
      <c r="K197" s="16">
        <v>0</v>
      </c>
      <c r="L197" s="16">
        <v>75</v>
      </c>
      <c r="M197" s="16">
        <v>18</v>
      </c>
      <c r="N197" s="16">
        <v>791</v>
      </c>
      <c r="O197" s="56"/>
    </row>
    <row r="198" spans="1:15" s="13" customFormat="1" ht="15.75" customHeight="1" x14ac:dyDescent="0.25">
      <c r="A198" s="17" t="s">
        <v>46</v>
      </c>
      <c r="B198" s="17">
        <v>344</v>
      </c>
      <c r="C198" s="16">
        <v>54</v>
      </c>
      <c r="D198" s="16">
        <v>6677</v>
      </c>
      <c r="E198" s="16">
        <v>1963</v>
      </c>
      <c r="F198" s="16">
        <v>7245</v>
      </c>
      <c r="G198" s="16">
        <v>46</v>
      </c>
      <c r="H198" s="16">
        <v>23</v>
      </c>
      <c r="I198" s="16">
        <v>20</v>
      </c>
      <c r="J198" s="16">
        <v>22</v>
      </c>
      <c r="K198" s="16">
        <v>16</v>
      </c>
      <c r="L198" s="16">
        <v>260</v>
      </c>
      <c r="M198" s="16">
        <v>49</v>
      </c>
      <c r="N198" s="16">
        <v>1764</v>
      </c>
      <c r="O198" s="56"/>
    </row>
    <row r="199" spans="1:15" s="13" customFormat="1" ht="15.75" customHeight="1" x14ac:dyDescent="0.25">
      <c r="A199" s="17" t="s">
        <v>47</v>
      </c>
      <c r="B199" s="17">
        <v>251</v>
      </c>
      <c r="C199" s="16">
        <v>0</v>
      </c>
      <c r="D199" s="16">
        <v>2641</v>
      </c>
      <c r="E199" s="16">
        <v>198</v>
      </c>
      <c r="F199" s="16">
        <v>1862</v>
      </c>
      <c r="G199" s="16">
        <v>0</v>
      </c>
      <c r="H199" s="16">
        <v>0</v>
      </c>
      <c r="I199" s="16">
        <v>0</v>
      </c>
      <c r="J199" s="16">
        <v>0</v>
      </c>
      <c r="K199" s="16">
        <v>3</v>
      </c>
      <c r="L199" s="16">
        <v>210</v>
      </c>
      <c r="M199" s="16">
        <v>123</v>
      </c>
      <c r="N199" s="16">
        <v>743</v>
      </c>
      <c r="O199" s="56"/>
    </row>
    <row r="200" spans="1:15" s="13" customFormat="1" ht="15.75" customHeight="1" x14ac:dyDescent="0.25">
      <c r="A200" s="17" t="s">
        <v>48</v>
      </c>
      <c r="B200" s="17">
        <v>7</v>
      </c>
      <c r="C200" s="16">
        <v>0</v>
      </c>
      <c r="D200" s="16">
        <v>5451</v>
      </c>
      <c r="E200" s="16">
        <v>702</v>
      </c>
      <c r="F200" s="16">
        <v>1184</v>
      </c>
      <c r="G200" s="16">
        <v>15</v>
      </c>
      <c r="H200" s="16">
        <v>5</v>
      </c>
      <c r="I200" s="16">
        <v>3</v>
      </c>
      <c r="J200" s="16">
        <v>7</v>
      </c>
      <c r="K200" s="16">
        <v>63</v>
      </c>
      <c r="L200" s="16">
        <v>912</v>
      </c>
      <c r="M200" s="16">
        <v>180</v>
      </c>
      <c r="N200" s="16">
        <v>2020</v>
      </c>
      <c r="O200" s="56"/>
    </row>
    <row r="201" spans="1:15" s="13" customFormat="1" ht="15.75" customHeight="1" x14ac:dyDescent="0.25">
      <c r="A201" s="17"/>
      <c r="B201" s="20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20"/>
    </row>
    <row r="202" spans="1:15" s="13" customFormat="1" ht="15.75" customHeight="1" x14ac:dyDescent="0.25">
      <c r="A202" s="14" t="s">
        <v>49</v>
      </c>
      <c r="B202" s="15">
        <f>SUM(B203:B217)</f>
        <v>1052</v>
      </c>
      <c r="C202" s="15">
        <f t="shared" ref="C202:N202" si="22">SUM(C203:C217)</f>
        <v>127</v>
      </c>
      <c r="D202" s="15">
        <f t="shared" si="22"/>
        <v>1640</v>
      </c>
      <c r="E202" s="15">
        <f t="shared" si="22"/>
        <v>87</v>
      </c>
      <c r="F202" s="15">
        <f t="shared" si="22"/>
        <v>2803</v>
      </c>
      <c r="G202" s="15">
        <f t="shared" si="22"/>
        <v>566</v>
      </c>
      <c r="H202" s="15">
        <f t="shared" si="22"/>
        <v>1237</v>
      </c>
      <c r="I202" s="15">
        <f t="shared" si="22"/>
        <v>91</v>
      </c>
      <c r="J202" s="15">
        <f t="shared" si="22"/>
        <v>54</v>
      </c>
      <c r="K202" s="15">
        <f t="shared" si="22"/>
        <v>247</v>
      </c>
      <c r="L202" s="15">
        <f t="shared" si="22"/>
        <v>200</v>
      </c>
      <c r="M202" s="15">
        <f t="shared" si="22"/>
        <v>12</v>
      </c>
      <c r="N202" s="15">
        <f t="shared" si="22"/>
        <v>5</v>
      </c>
      <c r="O202" s="19"/>
    </row>
    <row r="203" spans="1:15" s="13" customFormat="1" ht="15.75" customHeight="1" x14ac:dyDescent="0.25">
      <c r="A203" s="17" t="s">
        <v>50</v>
      </c>
      <c r="B203" s="17">
        <v>31</v>
      </c>
      <c r="C203" s="16">
        <v>10</v>
      </c>
      <c r="D203" s="16">
        <v>4</v>
      </c>
      <c r="E203" s="16">
        <v>0</v>
      </c>
      <c r="F203" s="16">
        <v>133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56"/>
    </row>
    <row r="204" spans="1:15" s="13" customFormat="1" ht="15.75" customHeight="1" x14ac:dyDescent="0.25">
      <c r="A204" s="17" t="s">
        <v>51</v>
      </c>
      <c r="B204" s="17">
        <v>53</v>
      </c>
      <c r="C204" s="16">
        <v>8</v>
      </c>
      <c r="D204" s="16">
        <v>0</v>
      </c>
      <c r="E204" s="16">
        <v>0</v>
      </c>
      <c r="F204" s="16">
        <v>6</v>
      </c>
      <c r="G204" s="16">
        <v>0</v>
      </c>
      <c r="H204" s="16">
        <v>112</v>
      </c>
      <c r="I204" s="16">
        <v>0</v>
      </c>
      <c r="J204" s="16">
        <v>1</v>
      </c>
      <c r="K204" s="16">
        <v>0</v>
      </c>
      <c r="L204" s="16">
        <v>0</v>
      </c>
      <c r="M204" s="16">
        <v>0</v>
      </c>
      <c r="N204" s="16">
        <v>0</v>
      </c>
      <c r="O204" s="56"/>
    </row>
    <row r="205" spans="1:15" s="13" customFormat="1" ht="15.75" customHeight="1" x14ac:dyDescent="0.25">
      <c r="A205" s="17" t="s">
        <v>52</v>
      </c>
      <c r="B205" s="17">
        <v>3</v>
      </c>
      <c r="C205" s="16">
        <v>0</v>
      </c>
      <c r="D205" s="16">
        <v>366</v>
      </c>
      <c r="E205" s="16">
        <v>0</v>
      </c>
      <c r="F205" s="16">
        <v>76</v>
      </c>
      <c r="G205" s="16">
        <v>0</v>
      </c>
      <c r="H205" s="16">
        <v>1</v>
      </c>
      <c r="I205" s="16">
        <v>0</v>
      </c>
      <c r="J205" s="16">
        <v>0</v>
      </c>
      <c r="K205" s="16">
        <v>0</v>
      </c>
      <c r="L205" s="16">
        <v>7</v>
      </c>
      <c r="M205" s="16">
        <v>0</v>
      </c>
      <c r="N205" s="16">
        <v>0</v>
      </c>
      <c r="O205" s="56"/>
    </row>
    <row r="206" spans="1:15" s="13" customFormat="1" ht="15.75" customHeight="1" x14ac:dyDescent="0.25">
      <c r="A206" s="17" t="s">
        <v>53</v>
      </c>
      <c r="B206" s="17">
        <v>30</v>
      </c>
      <c r="C206" s="16">
        <v>6</v>
      </c>
      <c r="D206" s="16">
        <v>257</v>
      </c>
      <c r="E206" s="16">
        <v>0</v>
      </c>
      <c r="F206" s="16">
        <v>314</v>
      </c>
      <c r="G206" s="16">
        <v>0</v>
      </c>
      <c r="H206" s="16">
        <v>1</v>
      </c>
      <c r="I206" s="16">
        <v>0</v>
      </c>
      <c r="J206" s="16">
        <v>0</v>
      </c>
      <c r="K206" s="16">
        <v>30</v>
      </c>
      <c r="L206" s="16">
        <v>0</v>
      </c>
      <c r="M206" s="16">
        <v>0</v>
      </c>
      <c r="N206" s="16">
        <v>0</v>
      </c>
      <c r="O206" s="56"/>
    </row>
    <row r="207" spans="1:15" s="13" customFormat="1" ht="15.75" customHeight="1" x14ac:dyDescent="0.25">
      <c r="A207" s="17" t="s">
        <v>54</v>
      </c>
      <c r="B207" s="17">
        <v>54</v>
      </c>
      <c r="C207" s="16">
        <v>2</v>
      </c>
      <c r="D207" s="16">
        <v>0</v>
      </c>
      <c r="E207" s="16">
        <v>0</v>
      </c>
      <c r="F207" s="16">
        <v>207</v>
      </c>
      <c r="G207" s="16">
        <v>0</v>
      </c>
      <c r="H207" s="16">
        <v>0</v>
      </c>
      <c r="I207" s="16">
        <v>0</v>
      </c>
      <c r="J207" s="16">
        <v>1</v>
      </c>
      <c r="K207" s="16">
        <v>29</v>
      </c>
      <c r="L207" s="16">
        <v>0</v>
      </c>
      <c r="M207" s="16">
        <v>0</v>
      </c>
      <c r="N207" s="16">
        <v>0</v>
      </c>
      <c r="O207" s="56"/>
    </row>
    <row r="208" spans="1:15" s="13" customFormat="1" ht="15.75" customHeight="1" x14ac:dyDescent="0.25">
      <c r="A208" s="17" t="s">
        <v>55</v>
      </c>
      <c r="B208" s="17">
        <v>0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6">
        <v>289</v>
      </c>
      <c r="I208" s="16">
        <v>0</v>
      </c>
      <c r="J208" s="16">
        <v>11</v>
      </c>
      <c r="K208" s="16">
        <v>0</v>
      </c>
      <c r="L208" s="16">
        <v>0</v>
      </c>
      <c r="M208" s="16">
        <v>0</v>
      </c>
      <c r="N208" s="16">
        <v>0</v>
      </c>
      <c r="O208" s="56"/>
    </row>
    <row r="209" spans="1:15" s="13" customFormat="1" ht="15.75" customHeight="1" x14ac:dyDescent="0.25">
      <c r="A209" s="17" t="s">
        <v>56</v>
      </c>
      <c r="B209" s="17">
        <v>0</v>
      </c>
      <c r="C209" s="16">
        <v>7</v>
      </c>
      <c r="D209" s="16">
        <v>6</v>
      </c>
      <c r="E209" s="16">
        <v>0</v>
      </c>
      <c r="F209" s="16">
        <v>9</v>
      </c>
      <c r="G209" s="16">
        <v>0</v>
      </c>
      <c r="H209" s="16">
        <v>0</v>
      </c>
      <c r="I209" s="16">
        <v>5</v>
      </c>
      <c r="J209" s="16">
        <v>0</v>
      </c>
      <c r="K209" s="16">
        <v>0</v>
      </c>
      <c r="L209" s="16">
        <v>3</v>
      </c>
      <c r="M209" s="16">
        <v>0</v>
      </c>
      <c r="N209" s="16">
        <v>0</v>
      </c>
      <c r="O209" s="57"/>
    </row>
    <row r="210" spans="1:15" s="13" customFormat="1" ht="15.75" customHeight="1" x14ac:dyDescent="0.25">
      <c r="A210" s="17" t="s">
        <v>57</v>
      </c>
      <c r="B210" s="17">
        <v>30</v>
      </c>
      <c r="C210" s="16">
        <v>6</v>
      </c>
      <c r="D210" s="16">
        <v>0</v>
      </c>
      <c r="E210" s="16">
        <v>0</v>
      </c>
      <c r="F210" s="16">
        <v>130</v>
      </c>
      <c r="G210" s="16">
        <v>0</v>
      </c>
      <c r="H210" s="16">
        <v>13</v>
      </c>
      <c r="I210" s="16">
        <v>11</v>
      </c>
      <c r="J210" s="16">
        <v>2</v>
      </c>
      <c r="K210" s="16">
        <v>0</v>
      </c>
      <c r="L210" s="16">
        <v>0</v>
      </c>
      <c r="M210" s="16">
        <v>0</v>
      </c>
      <c r="N210" s="16">
        <v>0</v>
      </c>
      <c r="O210" s="56"/>
    </row>
    <row r="211" spans="1:15" s="13" customFormat="1" ht="15.75" customHeight="1" x14ac:dyDescent="0.25">
      <c r="A211" s="17" t="s">
        <v>58</v>
      </c>
      <c r="B211" s="17">
        <v>162</v>
      </c>
      <c r="C211" s="16">
        <v>11</v>
      </c>
      <c r="D211" s="16">
        <v>42</v>
      </c>
      <c r="E211" s="16">
        <v>0</v>
      </c>
      <c r="F211" s="16">
        <v>164</v>
      </c>
      <c r="G211" s="16">
        <v>0</v>
      </c>
      <c r="H211" s="16">
        <v>7</v>
      </c>
      <c r="I211" s="16">
        <v>5</v>
      </c>
      <c r="J211" s="16">
        <v>4</v>
      </c>
      <c r="K211" s="16">
        <v>0</v>
      </c>
      <c r="L211" s="16">
        <v>9</v>
      </c>
      <c r="M211" s="16">
        <v>0</v>
      </c>
      <c r="N211" s="16">
        <v>0</v>
      </c>
      <c r="O211" s="56"/>
    </row>
    <row r="212" spans="1:15" s="13" customFormat="1" ht="15.75" customHeight="1" x14ac:dyDescent="0.25">
      <c r="A212" s="17" t="s">
        <v>59</v>
      </c>
      <c r="B212" s="17">
        <v>27</v>
      </c>
      <c r="C212" s="16">
        <v>0</v>
      </c>
      <c r="D212" s="16">
        <v>0</v>
      </c>
      <c r="E212" s="16">
        <v>0</v>
      </c>
      <c r="F212" s="16">
        <v>166</v>
      </c>
      <c r="G212" s="16">
        <v>0</v>
      </c>
      <c r="H212" s="16">
        <v>665</v>
      </c>
      <c r="I212" s="16">
        <v>0</v>
      </c>
      <c r="J212" s="16">
        <v>14</v>
      </c>
      <c r="K212" s="16">
        <v>26</v>
      </c>
      <c r="L212" s="16">
        <v>0</v>
      </c>
      <c r="M212" s="16">
        <v>0</v>
      </c>
      <c r="N212" s="16">
        <v>0</v>
      </c>
      <c r="O212" s="56"/>
    </row>
    <row r="213" spans="1:15" s="13" customFormat="1" ht="15.75" customHeight="1" x14ac:dyDescent="0.25">
      <c r="A213" s="22" t="s">
        <v>60</v>
      </c>
      <c r="B213" s="17">
        <v>7</v>
      </c>
      <c r="C213" s="16">
        <v>0</v>
      </c>
      <c r="D213" s="16">
        <v>307</v>
      </c>
      <c r="E213" s="16">
        <v>87</v>
      </c>
      <c r="F213" s="16">
        <v>628</v>
      </c>
      <c r="G213" s="16">
        <v>566</v>
      </c>
      <c r="H213" s="16">
        <v>143</v>
      </c>
      <c r="I213" s="16">
        <v>0</v>
      </c>
      <c r="J213" s="16">
        <v>0</v>
      </c>
      <c r="K213" s="16">
        <v>0</v>
      </c>
      <c r="L213" s="16">
        <v>6</v>
      </c>
      <c r="M213" s="16">
        <v>7</v>
      </c>
      <c r="N213" s="16">
        <v>5</v>
      </c>
      <c r="O213" s="56"/>
    </row>
    <row r="214" spans="1:15" s="13" customFormat="1" ht="15.75" customHeight="1" x14ac:dyDescent="0.25">
      <c r="A214" s="22" t="s">
        <v>61</v>
      </c>
      <c r="B214" s="17">
        <v>10</v>
      </c>
      <c r="C214" s="16">
        <v>7</v>
      </c>
      <c r="D214" s="16">
        <v>0</v>
      </c>
      <c r="E214" s="16">
        <v>0</v>
      </c>
      <c r="F214" s="16">
        <v>171</v>
      </c>
      <c r="G214" s="16">
        <v>0</v>
      </c>
      <c r="H214" s="16">
        <v>0</v>
      </c>
      <c r="I214" s="16">
        <v>0</v>
      </c>
      <c r="J214" s="16">
        <v>2</v>
      </c>
      <c r="K214" s="16">
        <v>116</v>
      </c>
      <c r="L214" s="16">
        <v>0</v>
      </c>
      <c r="M214" s="16">
        <v>0</v>
      </c>
      <c r="N214" s="16">
        <v>0</v>
      </c>
      <c r="O214" s="56"/>
    </row>
    <row r="215" spans="1:15" s="13" customFormat="1" ht="15.75" customHeight="1" x14ac:dyDescent="0.25">
      <c r="A215" s="17" t="s">
        <v>62</v>
      </c>
      <c r="B215" s="17">
        <v>320</v>
      </c>
      <c r="C215" s="16">
        <v>27</v>
      </c>
      <c r="D215" s="16">
        <v>311</v>
      </c>
      <c r="E215" s="16">
        <v>0</v>
      </c>
      <c r="F215" s="16">
        <v>189</v>
      </c>
      <c r="G215" s="16">
        <v>0</v>
      </c>
      <c r="H215" s="16">
        <v>2</v>
      </c>
      <c r="I215" s="16">
        <v>50</v>
      </c>
      <c r="J215" s="16">
        <v>0</v>
      </c>
      <c r="K215" s="16">
        <v>46</v>
      </c>
      <c r="L215" s="16">
        <v>53</v>
      </c>
      <c r="M215" s="16">
        <v>0</v>
      </c>
      <c r="N215" s="16">
        <v>0</v>
      </c>
      <c r="O215" s="56"/>
    </row>
    <row r="216" spans="1:15" s="13" customFormat="1" ht="15.75" customHeight="1" x14ac:dyDescent="0.25">
      <c r="A216" s="17" t="s">
        <v>63</v>
      </c>
      <c r="B216" s="17">
        <v>119</v>
      </c>
      <c r="C216" s="16">
        <v>28</v>
      </c>
      <c r="D216" s="16">
        <v>122</v>
      </c>
      <c r="E216" s="16">
        <v>0</v>
      </c>
      <c r="F216" s="16">
        <v>251</v>
      </c>
      <c r="G216" s="16">
        <v>0</v>
      </c>
      <c r="H216" s="16">
        <v>4</v>
      </c>
      <c r="I216" s="16">
        <v>20</v>
      </c>
      <c r="J216" s="16">
        <v>5</v>
      </c>
      <c r="K216" s="16">
        <v>0</v>
      </c>
      <c r="L216" s="16">
        <v>41</v>
      </c>
      <c r="M216" s="16">
        <v>0</v>
      </c>
      <c r="N216" s="16">
        <v>0</v>
      </c>
      <c r="O216" s="56"/>
    </row>
    <row r="217" spans="1:15" s="13" customFormat="1" ht="15.75" customHeight="1" x14ac:dyDescent="0.25">
      <c r="A217" s="23" t="s">
        <v>64</v>
      </c>
      <c r="B217" s="23">
        <v>206</v>
      </c>
      <c r="C217" s="26">
        <v>15</v>
      </c>
      <c r="D217" s="26">
        <v>225</v>
      </c>
      <c r="E217" s="26">
        <v>0</v>
      </c>
      <c r="F217" s="26">
        <v>359</v>
      </c>
      <c r="G217" s="26">
        <v>0</v>
      </c>
      <c r="H217" s="26">
        <v>0</v>
      </c>
      <c r="I217" s="26">
        <v>0</v>
      </c>
      <c r="J217" s="26">
        <v>14</v>
      </c>
      <c r="K217" s="26">
        <v>0</v>
      </c>
      <c r="L217" s="26">
        <v>81</v>
      </c>
      <c r="M217" s="26">
        <v>5</v>
      </c>
      <c r="N217" s="26">
        <v>0</v>
      </c>
      <c r="O217" s="47"/>
    </row>
    <row r="218" spans="1:15" ht="18.75" x14ac:dyDescent="0.25">
      <c r="A218" s="28" t="s">
        <v>65</v>
      </c>
      <c r="B218" s="47"/>
      <c r="C218" s="53"/>
      <c r="D218" s="58"/>
      <c r="E218" s="20"/>
      <c r="F218" s="20"/>
      <c r="G218" s="58"/>
      <c r="H218" s="58"/>
      <c r="I218" s="58"/>
      <c r="J218" s="58"/>
      <c r="K218" s="58"/>
      <c r="L218" s="58"/>
      <c r="M218" s="58"/>
      <c r="N218" s="58"/>
      <c r="O218" s="59"/>
    </row>
    <row r="219" spans="1:15" ht="18" x14ac:dyDescent="0.25">
      <c r="A219" s="30" t="s">
        <v>66</v>
      </c>
      <c r="B219" s="47"/>
      <c r="C219" s="53"/>
      <c r="D219" s="52"/>
      <c r="E219" s="20"/>
      <c r="F219" s="20"/>
      <c r="G219" s="52"/>
      <c r="H219" s="52"/>
      <c r="I219" s="52"/>
      <c r="J219" s="52"/>
      <c r="K219" s="52"/>
      <c r="L219" s="52"/>
      <c r="M219" s="52"/>
      <c r="N219" s="52"/>
      <c r="O219" s="52"/>
    </row>
    <row r="220" spans="1:15" ht="18" x14ac:dyDescent="0.25">
      <c r="A220" s="30" t="s">
        <v>67</v>
      </c>
      <c r="B220" s="47"/>
      <c r="C220" s="53"/>
      <c r="D220" s="52"/>
      <c r="E220" s="20"/>
      <c r="F220" s="20"/>
      <c r="G220" s="52"/>
      <c r="H220" s="52"/>
      <c r="I220" s="52"/>
      <c r="J220" s="52"/>
      <c r="K220" s="52"/>
      <c r="L220" s="52"/>
      <c r="M220" s="52"/>
      <c r="N220" s="52"/>
      <c r="O220" s="52"/>
    </row>
  </sheetData>
  <mergeCells count="32">
    <mergeCell ref="A81:O81"/>
    <mergeCell ref="A83:A85"/>
    <mergeCell ref="B83:M83"/>
    <mergeCell ref="B84:C84"/>
    <mergeCell ref="A79:M79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  <mergeCell ref="A152:N152"/>
    <mergeCell ref="D84:E84"/>
    <mergeCell ref="F84:G84"/>
    <mergeCell ref="I84:J84"/>
    <mergeCell ref="L84:M84"/>
    <mergeCell ref="A154:O154"/>
    <mergeCell ref="A156:A159"/>
    <mergeCell ref="B156:N156"/>
    <mergeCell ref="B157:B158"/>
    <mergeCell ref="C157:C158"/>
    <mergeCell ref="D157:E158"/>
    <mergeCell ref="F157:G158"/>
    <mergeCell ref="H157:J157"/>
    <mergeCell ref="K157:K158"/>
    <mergeCell ref="L157:L158"/>
    <mergeCell ref="M157:N158"/>
  </mergeCells>
  <phoneticPr fontId="3" type="noConversion"/>
  <printOptions horizontalCentered="1" verticalCentered="1"/>
  <pageMargins left="0.19685039370078741" right="0.19685039370078741" top="0.39370078740157483" bottom="0.39370078740157483" header="0" footer="0"/>
  <pageSetup scale="42" firstPageNumber="837" fitToHeight="0" orientation="landscape" r:id="rId1"/>
  <headerFooter alignWithMargins="0"/>
  <rowBreaks count="2" manualBreakCount="2">
    <brk id="73" max="14" man="1"/>
    <brk id="14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19.13_2018</vt:lpstr>
      <vt:lpstr>'19.13_2018'!A_IMPRESIÓN_IM</vt:lpstr>
      <vt:lpstr>'19.13_2018'!Área_de_impresión</vt:lpstr>
      <vt:lpstr>'19.13_2018'!Imprimir_área_IM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2019-02-12T18:51:41Z</cp:lastPrinted>
  <dcterms:created xsi:type="dcterms:W3CDTF">2009-02-19T13:21:58Z</dcterms:created>
  <dcterms:modified xsi:type="dcterms:W3CDTF">2019-02-26T18:48:42Z</dcterms:modified>
</cp:coreProperties>
</file>